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5195" windowHeight="8700" activeTab="2"/>
  </bookViews>
  <sheets>
    <sheet name="Legenda uso 76 ordinato CLC" sheetId="1" r:id="rId1"/>
    <sheet name="1976-2011" sheetId="2" r:id="rId2"/>
    <sheet name="1976-2011 sintetica" sheetId="3" r:id="rId3"/>
  </sheets>
  <definedNames>
    <definedName name="_xlnm.Print_Area" localSheetId="1">'1976-2011'!$K$2:$P$32</definedName>
    <definedName name="_xlnm.Print_Area" localSheetId="2">'1976-2011 sintetica'!$K$2:$P$32</definedName>
  </definedNames>
  <calcPr fullCalcOnLoad="1"/>
</workbook>
</file>

<file path=xl/sharedStrings.xml><?xml version="1.0" encoding="utf-8"?>
<sst xmlns="http://schemas.openxmlformats.org/spreadsheetml/2006/main" count="291" uniqueCount="147">
  <si>
    <t>I Livello</t>
  </si>
  <si>
    <t>II Livello</t>
  </si>
  <si>
    <t>III Livello</t>
  </si>
  <si>
    <t>1. Territori modellati artificialmente</t>
  </si>
  <si>
    <t xml:space="preserve">1.1 Zone urbanizzate  </t>
  </si>
  <si>
    <t>1.2 Insediamenti produttivi, commerciali, dei servizi pubblici e privati, delle reti e delle aree infrastrutturali</t>
  </si>
  <si>
    <t>1.4 Aree verdi artificiali non agricole</t>
  </si>
  <si>
    <t>2. Territori agricoli</t>
  </si>
  <si>
    <t>2.1 Seminativi</t>
  </si>
  <si>
    <t>2.2 Colture permanenti</t>
  </si>
  <si>
    <t xml:space="preserve">2.3 Prati stabili  </t>
  </si>
  <si>
    <t>Pp</t>
  </si>
  <si>
    <t>3. Territori boscati e ambienti seminaturali</t>
  </si>
  <si>
    <t>3.1 Aree boscate</t>
  </si>
  <si>
    <t>Cf</t>
  </si>
  <si>
    <t>3.2 Ambienti con vegetazione arbustiva e/o erbacea in evoluzione</t>
  </si>
  <si>
    <t>3.3 Zone aperte con vegetazione rada o assente</t>
  </si>
  <si>
    <t>4. Ambiente umido</t>
  </si>
  <si>
    <t>4.1 Zone umide interne</t>
  </si>
  <si>
    <t>4.2 Zone umide marittime</t>
  </si>
  <si>
    <t>5. Ambiente delle acque</t>
  </si>
  <si>
    <t>5.1 Acque continentali</t>
  </si>
  <si>
    <t>%</t>
  </si>
  <si>
    <t>variazione</t>
  </si>
  <si>
    <t>-</t>
  </si>
  <si>
    <t>Aree urbane - Autostrade</t>
  </si>
  <si>
    <t>Ze</t>
  </si>
  <si>
    <t>Area in ettari</t>
  </si>
  <si>
    <t>Area %</t>
  </si>
  <si>
    <t>Totale</t>
  </si>
  <si>
    <t>Zone industriali</t>
  </si>
  <si>
    <t>Aeroporti ed infrastrutture associate</t>
  </si>
  <si>
    <t>Zone interessate da attività estrattive, discariche</t>
  </si>
  <si>
    <t>Zone verdi pubbliche e private (parchi, giardini, ville, ecc..)</t>
  </si>
  <si>
    <t xml:space="preserve">Aree agricole eterogenee  </t>
  </si>
  <si>
    <t>Prati, pascoli, prato-pascoli, pascoli arborati</t>
  </si>
  <si>
    <r>
      <t>Uliveti</t>
    </r>
    <r>
      <rPr>
        <sz val="18"/>
        <rFont val="Arial"/>
        <family val="2"/>
      </rPr>
      <t xml:space="preserve"> </t>
    </r>
  </si>
  <si>
    <r>
      <t>Frutteti</t>
    </r>
    <r>
      <rPr>
        <sz val="18"/>
        <rFont val="Arial"/>
        <family val="2"/>
      </rPr>
      <t xml:space="preserve"> </t>
    </r>
  </si>
  <si>
    <r>
      <t>Vigneti</t>
    </r>
    <r>
      <rPr>
        <sz val="18"/>
        <rFont val="Arial"/>
        <family val="2"/>
      </rPr>
      <t xml:space="preserve"> </t>
    </r>
  </si>
  <si>
    <t>Colture specializzate</t>
  </si>
  <si>
    <r>
      <t>Risaie</t>
    </r>
    <r>
      <rPr>
        <sz val="18"/>
        <rFont val="Arial"/>
        <family val="2"/>
      </rPr>
      <t xml:space="preserve"> </t>
    </r>
  </si>
  <si>
    <t>Orti, serre, vivai, colture sotto tunnel</t>
  </si>
  <si>
    <r>
      <t>Formazioni di conifere adulte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e boschi misti</t>
    </r>
  </si>
  <si>
    <t>Ba, Bm</t>
  </si>
  <si>
    <r>
      <t>Castagneti da frutto</t>
    </r>
    <r>
      <rPr>
        <sz val="18"/>
        <rFont val="Arial"/>
        <family val="2"/>
      </rPr>
      <t xml:space="preserve">  </t>
    </r>
  </si>
  <si>
    <r>
      <t>Praterie e brughiere cacuminali</t>
    </r>
    <r>
      <rPr>
        <sz val="18"/>
        <rFont val="Arial"/>
        <family val="2"/>
      </rPr>
      <t xml:space="preserve">  </t>
    </r>
  </si>
  <si>
    <t>Zone cespugliate o con copertura arborea molto carente</t>
  </si>
  <si>
    <r>
      <t>Rimboschimenti recenti</t>
    </r>
    <r>
      <rPr>
        <sz val="18"/>
        <rFont val="Arial"/>
        <family val="2"/>
      </rPr>
      <t xml:space="preserve"> </t>
    </r>
  </si>
  <si>
    <r>
      <t>Zone a prevalente affioramento litoide</t>
    </r>
    <r>
      <rPr>
        <sz val="18"/>
        <rFont val="Arial"/>
        <family val="2"/>
      </rPr>
      <t xml:space="preserve">  </t>
    </r>
  </si>
  <si>
    <t>Saline attive o in via di abbandono</t>
  </si>
  <si>
    <t>Corsi d'acqua (alvei di piena ordinaria anche in caso di arginatura artificiale)</t>
  </si>
  <si>
    <t>Corpi d'acqua (laghi, maceri, colture ittiche, casse di colmata, ecc..) a livello ordinario</t>
  </si>
  <si>
    <t>Fc, Fs, Fm</t>
  </si>
  <si>
    <t>So, Sv</t>
  </si>
  <si>
    <t>Sr</t>
  </si>
  <si>
    <t>Cv</t>
  </si>
  <si>
    <t>Co</t>
  </si>
  <si>
    <t>Zo</t>
  </si>
  <si>
    <t>Formazioni boschive con dominanza del faggio</t>
  </si>
  <si>
    <t>Bf</t>
  </si>
  <si>
    <t>Bq, Bs, Bp</t>
  </si>
  <si>
    <t>Bc</t>
  </si>
  <si>
    <t>Ta</t>
  </si>
  <si>
    <t>Ui, Ut</t>
  </si>
  <si>
    <t>Us</t>
  </si>
  <si>
    <t>An, Ap, Ax, Aa</t>
  </si>
  <si>
    <t>Zone acquitrinose e paludose</t>
  </si>
  <si>
    <t>Af, Av, Ar, Ac</t>
  </si>
  <si>
    <t xml:space="preserve">  2.4 Zone agricole eterogenee</t>
  </si>
  <si>
    <t>Pioppeti e altre colture da legno</t>
  </si>
  <si>
    <t>1.3 Aree estrattive, discariche, cantieri</t>
  </si>
  <si>
    <t>Qa, Qi, Qq, Qu, Qr, Qc, Qs</t>
  </si>
  <si>
    <t>Seminativi semplici e arborati</t>
  </si>
  <si>
    <t>Se, Sn, Zt</t>
  </si>
  <si>
    <t>Tp</t>
  </si>
  <si>
    <t>Tn, Tc</t>
  </si>
  <si>
    <t>Ds, Dr, Dc, Dx, Di</t>
  </si>
  <si>
    <t>Vp, Vx, Vq, Vr, Vb, Vt, Vs, Vd, Vi, Va, Vm</t>
  </si>
  <si>
    <t>Cp, Cl</t>
  </si>
  <si>
    <t xml:space="preserve">Zone umide  e valli salmastre </t>
  </si>
  <si>
    <t>Up, Uv, Ua</t>
  </si>
  <si>
    <t>Ia, Ic, Is, Io, It, Rf, Rm, Rt, Re, Ri, Nc, Nd, Np</t>
  </si>
  <si>
    <t>Ec, Er, Ed, Rs</t>
  </si>
  <si>
    <t>Formazioni boschive del piano basale o submontano</t>
  </si>
  <si>
    <t>Al</t>
  </si>
  <si>
    <t>B</t>
  </si>
  <si>
    <t>Ba</t>
  </si>
  <si>
    <t>Br</t>
  </si>
  <si>
    <t>C</t>
  </si>
  <si>
    <t>Cp</t>
  </si>
  <si>
    <t>F</t>
  </si>
  <si>
    <t>I</t>
  </si>
  <si>
    <t>Iv</t>
  </si>
  <si>
    <t>L</t>
  </si>
  <si>
    <t>O</t>
  </si>
  <si>
    <t>Pc</t>
  </si>
  <si>
    <t>R</t>
  </si>
  <si>
    <t>S</t>
  </si>
  <si>
    <t>Sa</t>
  </si>
  <si>
    <t>V</t>
  </si>
  <si>
    <t>Za</t>
  </si>
  <si>
    <t>Zc</t>
  </si>
  <si>
    <t>Zi</t>
  </si>
  <si>
    <t>Zp</t>
  </si>
  <si>
    <t>Zr</t>
  </si>
  <si>
    <t>Zs</t>
  </si>
  <si>
    <t>Legenda uso del suolo 1976 - Edizione 2011</t>
  </si>
  <si>
    <t>Cod</t>
  </si>
  <si>
    <t>Sigla</t>
  </si>
  <si>
    <t>1.1.1  Aree urbane - Autostrade</t>
  </si>
  <si>
    <t>1.2.1  Zone industriali</t>
  </si>
  <si>
    <t>1.2.2  Aeroporti ed infrastrutture associate</t>
  </si>
  <si>
    <t>1.3 Aree estrattive, discariche</t>
  </si>
  <si>
    <t>1.3.1 Zone interessate da attività estrattive, discariche</t>
  </si>
  <si>
    <t>1.4.1 Zone verdi pubbliche e private (parchi, giardini, ville, ecc..)</t>
  </si>
  <si>
    <t>141, 142</t>
  </si>
  <si>
    <t>2.1.1 Seminativi semplici</t>
  </si>
  <si>
    <t>2.1.2 Seminativi arborati</t>
  </si>
  <si>
    <t>2.1.3 Seminativi arborati ad ulivo</t>
  </si>
  <si>
    <t>Su</t>
  </si>
  <si>
    <t>2.1.4 Orti, serre, vivai, colture sotto tunnel</t>
  </si>
  <si>
    <r>
      <t>2.1.5 Risaie</t>
    </r>
    <r>
      <rPr>
        <sz val="18"/>
        <rFont val="Arial"/>
        <family val="2"/>
      </rPr>
      <t xml:space="preserve"> </t>
    </r>
  </si>
  <si>
    <t>2.2.1 Colture specializzate</t>
  </si>
  <si>
    <r>
      <t>2.2.2 Vigneti</t>
    </r>
    <r>
      <rPr>
        <sz val="18"/>
        <rFont val="Arial"/>
        <family val="2"/>
      </rPr>
      <t xml:space="preserve"> </t>
    </r>
  </si>
  <si>
    <r>
      <t>2.2.3 Frutteti</t>
    </r>
    <r>
      <rPr>
        <sz val="18"/>
        <rFont val="Arial"/>
        <family val="2"/>
      </rPr>
      <t xml:space="preserve"> </t>
    </r>
  </si>
  <si>
    <r>
      <t>2.2.4 Uliveti</t>
    </r>
    <r>
      <rPr>
        <sz val="18"/>
        <rFont val="Arial"/>
        <family val="2"/>
      </rPr>
      <t xml:space="preserve"> </t>
    </r>
  </si>
  <si>
    <t>U</t>
  </si>
  <si>
    <r>
      <t>2.2.5 Pioppeti</t>
    </r>
    <r>
      <rPr>
        <sz val="18"/>
        <rFont val="Arial"/>
        <family val="2"/>
      </rPr>
      <t xml:space="preserve">  </t>
    </r>
  </si>
  <si>
    <t>2.3.1 Prati, pascoli, prato-pascoli, pascoli arborati</t>
  </si>
  <si>
    <t>3.1.1 Formazioni boschive con dominanza del faggio</t>
  </si>
  <si>
    <t>311 (senza 3115)</t>
  </si>
  <si>
    <t>3.1.2 Formazioni boschive del piano basale o submontano</t>
  </si>
  <si>
    <r>
      <t>3.1.3 Formazioni di conifere adulte</t>
    </r>
    <r>
      <rPr>
        <sz val="18"/>
        <rFont val="Arial"/>
        <family val="2"/>
      </rPr>
      <t xml:space="preserve"> </t>
    </r>
  </si>
  <si>
    <r>
      <t>3.1.4 Castagneti da frutto</t>
    </r>
    <r>
      <rPr>
        <sz val="18"/>
        <rFont val="Arial"/>
        <family val="2"/>
      </rPr>
      <t xml:space="preserve">  </t>
    </r>
  </si>
  <si>
    <r>
      <t>3.2.1 Praterie e brughiere cacuminali</t>
    </r>
    <r>
      <rPr>
        <sz val="18"/>
        <rFont val="Arial"/>
        <family val="2"/>
      </rPr>
      <t xml:space="preserve">  </t>
    </r>
  </si>
  <si>
    <t>3.2.2 Zone cespugliate o con copertura arborea molto carente</t>
  </si>
  <si>
    <r>
      <t>3.2.3 Rimboschimenti recenti</t>
    </r>
    <r>
      <rPr>
        <sz val="18"/>
        <rFont val="Arial"/>
        <family val="2"/>
      </rPr>
      <t xml:space="preserve"> </t>
    </r>
  </si>
  <si>
    <r>
      <t>3.3.1 Zone a prevalente affioramento litoide</t>
    </r>
    <r>
      <rPr>
        <sz val="18"/>
        <rFont val="Arial"/>
        <family val="2"/>
      </rPr>
      <t xml:space="preserve">  </t>
    </r>
  </si>
  <si>
    <t>4.1.1 Zone acquitrinose e paludose</t>
  </si>
  <si>
    <t>4.2.1 Zone umide salmastre</t>
  </si>
  <si>
    <t>4.2.2 Valli saturate parzialmente, temporaneamente o in permanenza da acqua salmastra o salata</t>
  </si>
  <si>
    <t>Vs</t>
  </si>
  <si>
    <t>4.2.3 Saline attive o in via di abbandono</t>
  </si>
  <si>
    <t>Sl</t>
  </si>
  <si>
    <t>5.1.1 Corsi d'acqua (alvei di piena ordinaria anche in caso di arginatura artificiale)</t>
  </si>
  <si>
    <t>5.1.2 Corpi d'acqua (laghi, maceri, colture ittiche, casse di colmata, ecc..) a livello ordinario</t>
  </si>
  <si>
    <t>Variazioni uso del suolo 1976-2011 - Provincia di Bologna 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</si>
</sst>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"/>
    <numFmt numFmtId="179" formatCode="0.0"/>
    <numFmt numFmtId="180" formatCode="_-&quot;L.&quot;\ * #,##0.00_-;\-&quot;L.&quot;\ * #,##0.00_-;_-&quot;L.&quot;\ * &quot;-&quot;??_-;_-@_-"/>
    <numFmt numFmtId="181" formatCode="_-&quot;L.&quot;\ * #,##0_-;\-&quot;L.&quot;\ * #,##0_-;_-&quot;L.&quot;\ * &quot;-&quot;_-;_-@_-"/>
    <numFmt numFmtId="182" formatCode="#,##0.0"/>
    <numFmt numFmtId="183" formatCode="#,##0.000"/>
  </numFmts>
  <fonts count="46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29" fillId="30" borderId="4" applyNumberFormat="0" applyFont="0" applyAlignment="0" applyProtection="0"/>
    <xf numFmtId="0" fontId="29" fillId="30" borderId="4" applyNumberFormat="0" applyFont="0" applyAlignment="0" applyProtection="0"/>
    <xf numFmtId="0" fontId="29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 indent="1"/>
    </xf>
    <xf numFmtId="0" fontId="2" fillId="35" borderId="10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left" vertical="center" wrapText="1" indent="1"/>
    </xf>
    <xf numFmtId="0" fontId="2" fillId="37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 inden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horizontal="center" vertical="center" wrapText="1"/>
    </xf>
    <xf numFmtId="4" fontId="2" fillId="37" borderId="19" xfId="0" applyNumberFormat="1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left" vertical="center" wrapText="1" indent="1"/>
    </xf>
    <xf numFmtId="0" fontId="2" fillId="37" borderId="24" xfId="0" applyFont="1" applyFill="1" applyBorder="1" applyAlignment="1">
      <alignment horizontal="center" vertical="center" wrapText="1"/>
    </xf>
    <xf numFmtId="3" fontId="2" fillId="37" borderId="24" xfId="0" applyNumberFormat="1" applyFont="1" applyFill="1" applyBorder="1" applyAlignment="1">
      <alignment horizontal="center" vertical="center"/>
    </xf>
    <xf numFmtId="3" fontId="2" fillId="37" borderId="24" xfId="0" applyNumberFormat="1" applyFont="1" applyFill="1" applyBorder="1" applyAlignment="1">
      <alignment horizontal="center" vertical="center" wrapText="1"/>
    </xf>
    <xf numFmtId="4" fontId="2" fillId="37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 indent="1"/>
    </xf>
    <xf numFmtId="0" fontId="2" fillId="33" borderId="27" xfId="0" applyFont="1" applyFill="1" applyBorder="1" applyAlignment="1">
      <alignment horizontal="left" vertical="center" wrapText="1" indent="1"/>
    </xf>
    <xf numFmtId="0" fontId="2" fillId="34" borderId="27" xfId="0" applyFont="1" applyFill="1" applyBorder="1" applyAlignment="1">
      <alignment horizontal="left" vertical="center" wrapText="1" indent="1"/>
    </xf>
    <xf numFmtId="0" fontId="2" fillId="34" borderId="28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 indent="1"/>
    </xf>
    <xf numFmtId="0" fontId="2" fillId="38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5" borderId="2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8" borderId="19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34" borderId="18" xfId="77" applyFont="1" applyFill="1" applyBorder="1" applyAlignment="1">
      <alignment horizontal="left" vertical="center" wrapText="1" indent="1"/>
      <protection/>
    </xf>
    <xf numFmtId="0" fontId="3" fillId="0" borderId="0" xfId="77" applyFont="1">
      <alignment/>
      <protection/>
    </xf>
    <xf numFmtId="0" fontId="2" fillId="35" borderId="18" xfId="77" applyFont="1" applyFill="1" applyBorder="1" applyAlignment="1">
      <alignment horizontal="left" vertical="center" wrapText="1" indent="1"/>
      <protection/>
    </xf>
    <xf numFmtId="0" fontId="2" fillId="0" borderId="10" xfId="77" applyFont="1" applyBorder="1" applyAlignment="1">
      <alignment horizontal="center" vertical="center"/>
      <protection/>
    </xf>
    <xf numFmtId="0" fontId="2" fillId="35" borderId="10" xfId="77" applyFont="1" applyFill="1" applyBorder="1" applyAlignment="1">
      <alignment horizontal="left" vertical="center" wrapText="1" indent="1"/>
      <protection/>
    </xf>
    <xf numFmtId="0" fontId="2" fillId="33" borderId="10" xfId="77" applyFont="1" applyFill="1" applyBorder="1" applyAlignment="1">
      <alignment horizontal="center" vertical="center"/>
      <protection/>
    </xf>
    <xf numFmtId="0" fontId="2" fillId="34" borderId="10" xfId="77" applyFont="1" applyFill="1" applyBorder="1" applyAlignment="1">
      <alignment horizontal="left" vertical="center" wrapText="1" indent="1"/>
      <protection/>
    </xf>
    <xf numFmtId="0" fontId="2" fillId="0" borderId="12" xfId="77" applyFont="1" applyBorder="1" applyAlignment="1">
      <alignment horizontal="center" vertical="center" wrapText="1"/>
      <protection/>
    </xf>
    <xf numFmtId="0" fontId="2" fillId="34" borderId="10" xfId="77" applyFont="1" applyFill="1" applyBorder="1" applyAlignment="1">
      <alignment horizontal="center" vertical="center"/>
      <protection/>
    </xf>
    <xf numFmtId="0" fontId="2" fillId="35" borderId="10" xfId="77" applyFont="1" applyFill="1" applyBorder="1" applyAlignment="1">
      <alignment horizontal="center" vertical="center"/>
      <protection/>
    </xf>
    <xf numFmtId="0" fontId="2" fillId="0" borderId="12" xfId="77" applyFont="1" applyBorder="1" applyAlignment="1">
      <alignment horizontal="center" vertical="center"/>
      <protection/>
    </xf>
    <xf numFmtId="0" fontId="2" fillId="33" borderId="10" xfId="77" applyFont="1" applyFill="1" applyBorder="1" applyAlignment="1">
      <alignment horizontal="left" vertical="center" wrapText="1" indent="1"/>
      <protection/>
    </xf>
    <xf numFmtId="0" fontId="2" fillId="34" borderId="18" xfId="77" applyFont="1" applyFill="1" applyBorder="1" applyAlignment="1">
      <alignment horizontal="center" vertical="center"/>
      <protection/>
    </xf>
    <xf numFmtId="0" fontId="12" fillId="0" borderId="10" xfId="77" applyFont="1" applyBorder="1" applyAlignment="1">
      <alignment horizontal="center" vertical="center"/>
      <protection/>
    </xf>
    <xf numFmtId="0" fontId="12" fillId="0" borderId="18" xfId="77" applyFont="1" applyBorder="1" applyAlignment="1">
      <alignment vertical="center"/>
      <protection/>
    </xf>
    <xf numFmtId="0" fontId="2" fillId="38" borderId="10" xfId="77" applyFont="1" applyFill="1" applyBorder="1" applyAlignment="1">
      <alignment horizontal="left" vertical="center" wrapText="1" indent="1"/>
      <protection/>
    </xf>
    <xf numFmtId="0" fontId="2" fillId="36" borderId="10" xfId="77" applyFont="1" applyFill="1" applyBorder="1" applyAlignment="1">
      <alignment horizontal="left" vertical="center" wrapText="1" indent="1"/>
      <protection/>
    </xf>
    <xf numFmtId="0" fontId="2" fillId="36" borderId="10" xfId="77" applyFont="1" applyFill="1" applyBorder="1" applyAlignment="1">
      <alignment horizontal="center" vertical="center"/>
      <protection/>
    </xf>
    <xf numFmtId="0" fontId="2" fillId="37" borderId="10" xfId="77" applyFont="1" applyFill="1" applyBorder="1" applyAlignment="1">
      <alignment horizontal="left" vertical="center" wrapText="1" indent="1"/>
      <protection/>
    </xf>
    <xf numFmtId="0" fontId="2" fillId="37" borderId="10" xfId="77" applyFont="1" applyFill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7" applyFont="1" applyBorder="1" applyAlignment="1">
      <alignment vertical="center" wrapText="1"/>
      <protection/>
    </xf>
    <xf numFmtId="0" fontId="2" fillId="35" borderId="18" xfId="77" applyFont="1" applyFill="1" applyBorder="1" applyAlignment="1">
      <alignment horizontal="center" vertical="center" wrapText="1"/>
      <protection/>
    </xf>
    <xf numFmtId="0" fontId="2" fillId="35" borderId="20" xfId="77" applyFont="1" applyFill="1" applyBorder="1" applyAlignment="1">
      <alignment horizontal="center" vertical="center" wrapText="1"/>
      <protection/>
    </xf>
    <xf numFmtId="0" fontId="2" fillId="35" borderId="12" xfId="77" applyFont="1" applyFill="1" applyBorder="1" applyAlignment="1">
      <alignment horizontal="center" vertical="center" wrapText="1"/>
      <protection/>
    </xf>
    <xf numFmtId="0" fontId="2" fillId="35" borderId="18" xfId="77" applyFont="1" applyFill="1" applyBorder="1" applyAlignment="1">
      <alignment horizontal="left" vertical="center" wrapText="1" indent="1"/>
      <protection/>
    </xf>
    <xf numFmtId="0" fontId="2" fillId="35" borderId="20" xfId="77" applyFont="1" applyFill="1" applyBorder="1" applyAlignment="1">
      <alignment horizontal="left" vertical="center" wrapText="1" indent="1"/>
      <protection/>
    </xf>
    <xf numFmtId="0" fontId="2" fillId="35" borderId="12" xfId="77" applyFont="1" applyFill="1" applyBorder="1" applyAlignment="1">
      <alignment horizontal="left" vertical="center" wrapText="1" indent="1"/>
      <protection/>
    </xf>
    <xf numFmtId="0" fontId="2" fillId="35" borderId="10" xfId="77" applyFont="1" applyFill="1" applyBorder="1" applyAlignment="1">
      <alignment horizontal="left" vertical="center" wrapText="1" indent="1"/>
      <protection/>
    </xf>
    <xf numFmtId="0" fontId="2" fillId="38" borderId="18" xfId="77" applyFont="1" applyFill="1" applyBorder="1" applyAlignment="1">
      <alignment horizontal="center" vertical="center" wrapText="1"/>
      <protection/>
    </xf>
    <xf numFmtId="0" fontId="2" fillId="38" borderId="20" xfId="77" applyFont="1" applyFill="1" applyBorder="1" applyAlignment="1">
      <alignment horizontal="center" vertical="center" wrapText="1"/>
      <protection/>
    </xf>
    <xf numFmtId="0" fontId="2" fillId="38" borderId="12" xfId="77" applyFont="1" applyFill="1" applyBorder="1" applyAlignment="1">
      <alignment horizontal="center" vertical="center" wrapText="1"/>
      <protection/>
    </xf>
    <xf numFmtId="0" fontId="2" fillId="38" borderId="18" xfId="77" applyFont="1" applyFill="1" applyBorder="1" applyAlignment="1">
      <alignment horizontal="left" vertical="center" wrapText="1" indent="1"/>
      <protection/>
    </xf>
    <xf numFmtId="0" fontId="2" fillId="38" borderId="20" xfId="77" applyFont="1" applyFill="1" applyBorder="1" applyAlignment="1">
      <alignment horizontal="left" vertical="center" wrapText="1" indent="1"/>
      <protection/>
    </xf>
    <xf numFmtId="0" fontId="2" fillId="38" borderId="12" xfId="77" applyFont="1" applyFill="1" applyBorder="1" applyAlignment="1">
      <alignment horizontal="left" vertical="center" wrapText="1" indent="1"/>
      <protection/>
    </xf>
    <xf numFmtId="0" fontId="2" fillId="37" borderId="18" xfId="77" applyFont="1" applyFill="1" applyBorder="1" applyAlignment="1">
      <alignment horizontal="center" vertical="center" wrapText="1"/>
      <protection/>
    </xf>
    <xf numFmtId="0" fontId="2" fillId="37" borderId="12" xfId="77" applyFont="1" applyFill="1" applyBorder="1" applyAlignment="1">
      <alignment horizontal="center" vertical="center" wrapText="1"/>
      <protection/>
    </xf>
    <xf numFmtId="0" fontId="2" fillId="37" borderId="10" xfId="77" applyFont="1" applyFill="1" applyBorder="1" applyAlignment="1">
      <alignment horizontal="left" vertical="center" wrapText="1" indent="1"/>
      <protection/>
    </xf>
    <xf numFmtId="0" fontId="5" fillId="0" borderId="15" xfId="77" applyFont="1" applyBorder="1" applyAlignment="1">
      <alignment horizontal="center" vertical="center"/>
      <protection/>
    </xf>
    <xf numFmtId="0" fontId="5" fillId="0" borderId="14" xfId="77" applyFont="1" applyBorder="1" applyAlignment="1">
      <alignment horizontal="center" vertical="center"/>
      <protection/>
    </xf>
    <xf numFmtId="0" fontId="2" fillId="33" borderId="18" xfId="77" applyFont="1" applyFill="1" applyBorder="1" applyAlignment="1">
      <alignment horizontal="center" vertical="center" wrapText="1"/>
      <protection/>
    </xf>
    <xf numFmtId="0" fontId="2" fillId="33" borderId="20" xfId="77" applyFont="1" applyFill="1" applyBorder="1" applyAlignment="1">
      <alignment horizontal="center" vertical="center" wrapText="1"/>
      <protection/>
    </xf>
    <xf numFmtId="0" fontId="2" fillId="33" borderId="12" xfId="77" applyFont="1" applyFill="1" applyBorder="1" applyAlignment="1">
      <alignment horizontal="center" vertical="center" wrapText="1"/>
      <protection/>
    </xf>
    <xf numFmtId="0" fontId="2" fillId="33" borderId="10" xfId="77" applyFont="1" applyFill="1" applyBorder="1" applyAlignment="1">
      <alignment horizontal="left" vertical="center" wrapText="1" indent="1"/>
      <protection/>
    </xf>
    <xf numFmtId="0" fontId="2" fillId="34" borderId="18" xfId="77" applyFont="1" applyFill="1" applyBorder="1" applyAlignment="1">
      <alignment horizontal="center" vertical="center" wrapText="1"/>
      <protection/>
    </xf>
    <xf numFmtId="0" fontId="2" fillId="34" borderId="20" xfId="77" applyFont="1" applyFill="1" applyBorder="1" applyAlignment="1">
      <alignment horizontal="center" vertical="center" wrapText="1"/>
      <protection/>
    </xf>
    <xf numFmtId="0" fontId="2" fillId="34" borderId="18" xfId="77" applyFont="1" applyFill="1" applyBorder="1" applyAlignment="1">
      <alignment horizontal="left" vertical="center" wrapText="1" indent="1"/>
      <protection/>
    </xf>
    <xf numFmtId="0" fontId="2" fillId="34" borderId="20" xfId="77" applyFont="1" applyFill="1" applyBorder="1" applyAlignment="1">
      <alignment horizontal="left" vertical="center" wrapText="1" indent="1"/>
      <protection/>
    </xf>
    <xf numFmtId="0" fontId="2" fillId="34" borderId="12" xfId="77" applyFont="1" applyFill="1" applyBorder="1" applyAlignment="1">
      <alignment horizontal="left" vertical="center" wrapText="1" indent="1"/>
      <protection/>
    </xf>
    <xf numFmtId="0" fontId="2" fillId="34" borderId="10" xfId="77" applyFont="1" applyFill="1" applyBorder="1" applyAlignment="1">
      <alignment horizontal="left" vertical="center" wrapText="1" indent="1"/>
      <protection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9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7" borderId="21" xfId="0" applyNumberFormat="1" applyFont="1" applyFill="1" applyBorder="1" applyAlignment="1">
      <alignment horizontal="center" vertical="center" wrapText="1"/>
    </xf>
    <xf numFmtId="2" fontId="2" fillId="37" borderId="30" xfId="0" applyNumberFormat="1" applyFont="1" applyFill="1" applyBorder="1" applyAlignment="1">
      <alignment horizontal="center" vertical="center" wrapText="1"/>
    </xf>
    <xf numFmtId="3" fontId="2" fillId="37" borderId="18" xfId="0" applyNumberFormat="1" applyFont="1" applyFill="1" applyBorder="1" applyAlignment="1">
      <alignment horizontal="center" vertical="center"/>
    </xf>
    <xf numFmtId="3" fontId="2" fillId="37" borderId="31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3" fontId="2" fillId="34" borderId="18" xfId="0" applyNumberFormat="1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2" fontId="2" fillId="38" borderId="21" xfId="0" applyNumberFormat="1" applyFont="1" applyFill="1" applyBorder="1" applyAlignment="1">
      <alignment horizontal="center" vertical="center" wrapText="1"/>
    </xf>
    <xf numFmtId="2" fontId="2" fillId="38" borderId="23" xfId="0" applyNumberFormat="1" applyFont="1" applyFill="1" applyBorder="1" applyAlignment="1">
      <alignment horizontal="center" vertical="center" wrapText="1"/>
    </xf>
    <xf numFmtId="3" fontId="2" fillId="36" borderId="18" xfId="0" applyNumberFormat="1" applyFont="1" applyFill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 indent="1"/>
    </xf>
    <xf numFmtId="0" fontId="2" fillId="34" borderId="28" xfId="0" applyFont="1" applyFill="1" applyBorder="1" applyAlignment="1">
      <alignment horizontal="left" vertical="center" wrapText="1" indent="1"/>
    </xf>
    <xf numFmtId="0" fontId="2" fillId="34" borderId="32" xfId="0" applyFont="1" applyFill="1" applyBorder="1" applyAlignment="1">
      <alignment horizontal="left" vertical="center" wrapText="1" indent="1"/>
    </xf>
    <xf numFmtId="0" fontId="2" fillId="34" borderId="33" xfId="0" applyFont="1" applyFill="1" applyBorder="1" applyAlignment="1">
      <alignment horizontal="left" vertical="center" wrapText="1" indent="1"/>
    </xf>
    <xf numFmtId="2" fontId="2" fillId="38" borderId="1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5" borderId="28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 indent="1"/>
    </xf>
    <xf numFmtId="0" fontId="2" fillId="35" borderId="33" xfId="0" applyFont="1" applyFill="1" applyBorder="1" applyAlignment="1">
      <alignment horizontal="left" vertical="center" wrapText="1" indent="1"/>
    </xf>
    <xf numFmtId="3" fontId="2" fillId="34" borderId="18" xfId="0" applyNumberFormat="1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2" fontId="2" fillId="35" borderId="21" xfId="0" applyNumberFormat="1" applyFont="1" applyFill="1" applyBorder="1" applyAlignment="1">
      <alignment horizontal="center" vertical="center" wrapText="1"/>
    </xf>
    <xf numFmtId="2" fontId="2" fillId="35" borderId="29" xfId="0" applyNumberFormat="1" applyFont="1" applyFill="1" applyBorder="1" applyAlignment="1">
      <alignment horizontal="center" vertical="center" wrapText="1"/>
    </xf>
    <xf numFmtId="2" fontId="4" fillId="35" borderId="29" xfId="0" applyNumberFormat="1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2" fillId="35" borderId="20" xfId="0" applyNumberFormat="1" applyFont="1" applyFill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 wrapText="1" inden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7" borderId="18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2" fillId="35" borderId="3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 vertical="center" wrapText="1" inden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37" borderId="31" xfId="0" applyNumberFormat="1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left" vertical="center" wrapText="1"/>
    </xf>
    <xf numFmtId="0" fontId="2" fillId="38" borderId="33" xfId="0" applyFont="1" applyFill="1" applyBorder="1" applyAlignment="1">
      <alignment horizontal="left" vertical="center" wrapText="1"/>
    </xf>
    <xf numFmtId="3" fontId="2" fillId="38" borderId="18" xfId="0" applyNumberFormat="1" applyFont="1" applyFill="1" applyBorder="1" applyAlignment="1">
      <alignment horizontal="center" vertical="center" wrapText="1"/>
    </xf>
    <xf numFmtId="3" fontId="2" fillId="38" borderId="12" xfId="0" applyNumberFormat="1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left" vertical="center" wrapText="1" indent="1"/>
    </xf>
    <xf numFmtId="0" fontId="2" fillId="37" borderId="42" xfId="0" applyFont="1" applyFill="1" applyBorder="1" applyAlignment="1">
      <alignment horizontal="left" vertical="center" wrapText="1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/>
    </xf>
    <xf numFmtId="2" fontId="2" fillId="37" borderId="19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/>
    </xf>
  </cellXfs>
  <cellStyles count="12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3" xfId="51"/>
    <cellStyle name="Normale 14" xfId="52"/>
    <cellStyle name="Normale 15" xfId="53"/>
    <cellStyle name="Normale 16" xfId="54"/>
    <cellStyle name="Normale 17" xfId="55"/>
    <cellStyle name="Normale 18" xfId="56"/>
    <cellStyle name="Normale 19" xfId="57"/>
    <cellStyle name="Normale 2" xfId="58"/>
    <cellStyle name="Normale 20" xfId="59"/>
    <cellStyle name="Normale 21" xfId="60"/>
    <cellStyle name="Normale 22" xfId="61"/>
    <cellStyle name="Normale 23" xfId="62"/>
    <cellStyle name="Normale 24" xfId="63"/>
    <cellStyle name="Normale 25" xfId="64"/>
    <cellStyle name="Normale 26" xfId="65"/>
    <cellStyle name="Normale 27" xfId="66"/>
    <cellStyle name="Normale 28" xfId="67"/>
    <cellStyle name="Normale 29" xfId="68"/>
    <cellStyle name="Normale 3" xfId="69"/>
    <cellStyle name="Normale 30" xfId="70"/>
    <cellStyle name="Normale 31" xfId="71"/>
    <cellStyle name="Normale 32" xfId="72"/>
    <cellStyle name="Normale 33" xfId="73"/>
    <cellStyle name="Normale 34" xfId="74"/>
    <cellStyle name="Normale 35" xfId="75"/>
    <cellStyle name="Normale 36" xfId="76"/>
    <cellStyle name="Normale 37" xfId="77"/>
    <cellStyle name="Normale 4" xfId="78"/>
    <cellStyle name="Normale 5" xfId="79"/>
    <cellStyle name="Normale 6" xfId="80"/>
    <cellStyle name="Normale 7" xfId="81"/>
    <cellStyle name="Normale 8" xfId="82"/>
    <cellStyle name="Normale 9" xfId="83"/>
    <cellStyle name="Nota" xfId="84"/>
    <cellStyle name="Nota 10" xfId="85"/>
    <cellStyle name="Nota 11" xfId="86"/>
    <cellStyle name="Nota 12" xfId="87"/>
    <cellStyle name="Nota 13" xfId="88"/>
    <cellStyle name="Nota 14" xfId="89"/>
    <cellStyle name="Nota 15" xfId="90"/>
    <cellStyle name="Nota 16" xfId="91"/>
    <cellStyle name="Nota 17" xfId="92"/>
    <cellStyle name="Nota 18" xfId="93"/>
    <cellStyle name="Nota 19" xfId="94"/>
    <cellStyle name="Nota 2" xfId="95"/>
    <cellStyle name="Nota 20" xfId="96"/>
    <cellStyle name="Nota 21" xfId="97"/>
    <cellStyle name="Nota 22" xfId="98"/>
    <cellStyle name="Nota 23" xfId="99"/>
    <cellStyle name="Nota 24" xfId="100"/>
    <cellStyle name="Nota 25" xfId="101"/>
    <cellStyle name="Nota 26" xfId="102"/>
    <cellStyle name="Nota 27" xfId="103"/>
    <cellStyle name="Nota 28" xfId="104"/>
    <cellStyle name="Nota 29" xfId="105"/>
    <cellStyle name="Nota 3" xfId="106"/>
    <cellStyle name="Nota 30" xfId="107"/>
    <cellStyle name="Nota 31" xfId="108"/>
    <cellStyle name="Nota 32" xfId="109"/>
    <cellStyle name="Nota 33" xfId="110"/>
    <cellStyle name="Nota 34" xfId="111"/>
    <cellStyle name="Nota 35" xfId="112"/>
    <cellStyle name="Nota 36" xfId="113"/>
    <cellStyle name="Nota 4" xfId="114"/>
    <cellStyle name="Nota 5" xfId="115"/>
    <cellStyle name="Nota 6" xfId="116"/>
    <cellStyle name="Nota 7" xfId="117"/>
    <cellStyle name="Nota 8" xfId="118"/>
    <cellStyle name="Nota 9" xfId="119"/>
    <cellStyle name="Output" xfId="120"/>
    <cellStyle name="Percent" xfId="121"/>
    <cellStyle name="Testo avviso" xfId="122"/>
    <cellStyle name="Testo descrittivo" xfId="123"/>
    <cellStyle name="Titolo" xfId="124"/>
    <cellStyle name="Titolo 1" xfId="125"/>
    <cellStyle name="Titolo 2" xfId="126"/>
    <cellStyle name="Titolo 3" xfId="127"/>
    <cellStyle name="Titolo 4" xfId="128"/>
    <cellStyle name="Totale" xfId="129"/>
    <cellStyle name="Valore non valido" xfId="130"/>
    <cellStyle name="Valore valido" xfId="131"/>
    <cellStyle name="Currency" xfId="132"/>
    <cellStyle name="Currency [0]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50" zoomScaleNormal="50" zoomScaleSheetLayoutView="50" zoomScalePageLayoutView="0" workbookViewId="0" topLeftCell="A1">
      <selection activeCell="G17" sqref="G17"/>
    </sheetView>
  </sheetViews>
  <sheetFormatPr defaultColWidth="9.140625" defaultRowHeight="12.75"/>
  <cols>
    <col min="1" max="1" width="27.140625" style="101" customWidth="1"/>
    <col min="2" max="2" width="100.8515625" style="102" customWidth="1"/>
    <col min="3" max="3" width="88.57421875" style="102" customWidth="1"/>
    <col min="4" max="4" width="31.8515625" style="101" hidden="1" customWidth="1"/>
    <col min="5" max="5" width="12.7109375" style="82" customWidth="1"/>
    <col min="6" max="16384" width="9.140625" style="82" customWidth="1"/>
  </cols>
  <sheetData>
    <row r="1" spans="1:5" ht="52.5" customHeight="1" thickBot="1">
      <c r="A1" s="119" t="s">
        <v>106</v>
      </c>
      <c r="B1" s="120"/>
      <c r="C1" s="120"/>
      <c r="D1" s="120"/>
      <c r="E1" s="120"/>
    </row>
    <row r="2" spans="1:5" ht="44.25" customHeight="1">
      <c r="A2" s="91" t="s">
        <v>0</v>
      </c>
      <c r="B2" s="88" t="s">
        <v>1</v>
      </c>
      <c r="C2" s="88" t="s">
        <v>2</v>
      </c>
      <c r="D2" s="91" t="s">
        <v>107</v>
      </c>
      <c r="E2" s="91" t="s">
        <v>108</v>
      </c>
    </row>
    <row r="3" spans="1:5" ht="44.25" customHeight="1">
      <c r="A3" s="121" t="s">
        <v>3</v>
      </c>
      <c r="B3" s="92" t="s">
        <v>4</v>
      </c>
      <c r="C3" s="92" t="s">
        <v>109</v>
      </c>
      <c r="D3" s="84">
        <v>11</v>
      </c>
      <c r="E3" s="86" t="s">
        <v>91</v>
      </c>
    </row>
    <row r="4" spans="1:5" ht="44.25" customHeight="1">
      <c r="A4" s="122"/>
      <c r="B4" s="124" t="s">
        <v>5</v>
      </c>
      <c r="C4" s="92" t="s">
        <v>110</v>
      </c>
      <c r="D4" s="84">
        <v>121</v>
      </c>
      <c r="E4" s="86" t="s">
        <v>102</v>
      </c>
    </row>
    <row r="5" spans="1:5" ht="44.25" customHeight="1">
      <c r="A5" s="122"/>
      <c r="B5" s="124"/>
      <c r="C5" s="92" t="s">
        <v>111</v>
      </c>
      <c r="D5" s="84">
        <v>124</v>
      </c>
      <c r="E5" s="86" t="s">
        <v>100</v>
      </c>
    </row>
    <row r="6" spans="1:5" ht="56.25" customHeight="1">
      <c r="A6" s="122"/>
      <c r="B6" s="92" t="s">
        <v>112</v>
      </c>
      <c r="C6" s="92" t="s">
        <v>113</v>
      </c>
      <c r="D6" s="94">
        <v>131.132</v>
      </c>
      <c r="E6" s="86" t="s">
        <v>101</v>
      </c>
    </row>
    <row r="7" spans="1:5" ht="62.25" customHeight="1">
      <c r="A7" s="123"/>
      <c r="B7" s="92" t="s">
        <v>6</v>
      </c>
      <c r="C7" s="92" t="s">
        <v>114</v>
      </c>
      <c r="D7" s="84" t="s">
        <v>115</v>
      </c>
      <c r="E7" s="86" t="s">
        <v>92</v>
      </c>
    </row>
    <row r="8" spans="1:5" ht="44.25" customHeight="1">
      <c r="A8" s="125" t="s">
        <v>7</v>
      </c>
      <c r="B8" s="127" t="s">
        <v>8</v>
      </c>
      <c r="C8" s="81" t="s">
        <v>116</v>
      </c>
      <c r="D8" s="95">
        <v>211.2121</v>
      </c>
      <c r="E8" s="93" t="s">
        <v>97</v>
      </c>
    </row>
    <row r="9" spans="1:5" ht="44.25" customHeight="1">
      <c r="A9" s="126"/>
      <c r="B9" s="128"/>
      <c r="C9" s="81" t="s">
        <v>117</v>
      </c>
      <c r="D9" s="95"/>
      <c r="E9" s="93" t="s">
        <v>98</v>
      </c>
    </row>
    <row r="10" spans="1:5" ht="44.25" customHeight="1">
      <c r="A10" s="126"/>
      <c r="B10" s="128"/>
      <c r="C10" s="81" t="s">
        <v>118</v>
      </c>
      <c r="D10" s="95"/>
      <c r="E10" s="93" t="s">
        <v>119</v>
      </c>
    </row>
    <row r="11" spans="1:5" ht="44.25" customHeight="1">
      <c r="A11" s="126"/>
      <c r="B11" s="128"/>
      <c r="C11" s="87" t="s">
        <v>120</v>
      </c>
      <c r="D11" s="94">
        <v>2122.2123</v>
      </c>
      <c r="E11" s="89" t="s">
        <v>94</v>
      </c>
    </row>
    <row r="12" spans="1:5" ht="44.25" customHeight="1">
      <c r="A12" s="126"/>
      <c r="B12" s="129"/>
      <c r="C12" s="87" t="s">
        <v>121</v>
      </c>
      <c r="D12" s="84">
        <v>213</v>
      </c>
      <c r="E12" s="89" t="s">
        <v>96</v>
      </c>
    </row>
    <row r="13" spans="1:5" ht="66" customHeight="1">
      <c r="A13" s="126"/>
      <c r="B13" s="130" t="s">
        <v>9</v>
      </c>
      <c r="C13" s="87" t="s">
        <v>122</v>
      </c>
      <c r="D13" s="84">
        <v>221</v>
      </c>
      <c r="E13" s="89" t="s">
        <v>88</v>
      </c>
    </row>
    <row r="14" spans="1:5" ht="44.25" customHeight="1">
      <c r="A14" s="126"/>
      <c r="B14" s="130"/>
      <c r="C14" s="87" t="s">
        <v>123</v>
      </c>
      <c r="D14" s="84">
        <v>2211</v>
      </c>
      <c r="E14" s="89" t="s">
        <v>99</v>
      </c>
    </row>
    <row r="15" spans="1:5" ht="44.25" customHeight="1">
      <c r="A15" s="126"/>
      <c r="B15" s="130"/>
      <c r="C15" s="87" t="s">
        <v>124</v>
      </c>
      <c r="D15" s="84">
        <v>2212</v>
      </c>
      <c r="E15" s="89" t="s">
        <v>90</v>
      </c>
    </row>
    <row r="16" spans="1:5" ht="44.25" customHeight="1">
      <c r="A16" s="126"/>
      <c r="B16" s="130"/>
      <c r="C16" s="87" t="s">
        <v>125</v>
      </c>
      <c r="D16" s="84">
        <v>222</v>
      </c>
      <c r="E16" s="89" t="s">
        <v>126</v>
      </c>
    </row>
    <row r="17" spans="1:5" ht="61.5" customHeight="1">
      <c r="A17" s="126"/>
      <c r="B17" s="130"/>
      <c r="C17" s="87" t="s">
        <v>127</v>
      </c>
      <c r="D17" s="84">
        <v>223</v>
      </c>
      <c r="E17" s="89" t="s">
        <v>89</v>
      </c>
    </row>
    <row r="18" spans="1:5" ht="44.25" customHeight="1">
      <c r="A18" s="126"/>
      <c r="B18" s="87" t="s">
        <v>10</v>
      </c>
      <c r="C18" s="87" t="s">
        <v>128</v>
      </c>
      <c r="D18" s="84">
        <v>23</v>
      </c>
      <c r="E18" s="89" t="s">
        <v>11</v>
      </c>
    </row>
    <row r="19" spans="1:5" ht="54.75" customHeight="1">
      <c r="A19" s="103" t="s">
        <v>12</v>
      </c>
      <c r="B19" s="106" t="s">
        <v>13</v>
      </c>
      <c r="C19" s="85" t="s">
        <v>129</v>
      </c>
      <c r="D19" s="84" t="s">
        <v>130</v>
      </c>
      <c r="E19" s="90" t="s">
        <v>59</v>
      </c>
    </row>
    <row r="20" spans="1:5" ht="60" customHeight="1">
      <c r="A20" s="104"/>
      <c r="B20" s="107"/>
      <c r="C20" s="85" t="s">
        <v>131</v>
      </c>
      <c r="D20" s="84" t="s">
        <v>130</v>
      </c>
      <c r="E20" s="90" t="s">
        <v>85</v>
      </c>
    </row>
    <row r="21" spans="1:5" ht="44.25" customHeight="1">
      <c r="A21" s="104"/>
      <c r="B21" s="107"/>
      <c r="C21" s="85" t="s">
        <v>132</v>
      </c>
      <c r="D21" s="84">
        <v>312</v>
      </c>
      <c r="E21" s="90" t="s">
        <v>86</v>
      </c>
    </row>
    <row r="22" spans="1:5" ht="44.25" customHeight="1">
      <c r="A22" s="104"/>
      <c r="B22" s="108"/>
      <c r="C22" s="85" t="s">
        <v>133</v>
      </c>
      <c r="D22" s="84">
        <v>3115</v>
      </c>
      <c r="E22" s="90" t="s">
        <v>14</v>
      </c>
    </row>
    <row r="23" spans="1:5" ht="44.25" customHeight="1">
      <c r="A23" s="104"/>
      <c r="B23" s="109" t="s">
        <v>15</v>
      </c>
      <c r="C23" s="85" t="s">
        <v>134</v>
      </c>
      <c r="D23" s="84">
        <v>321</v>
      </c>
      <c r="E23" s="90" t="s">
        <v>95</v>
      </c>
    </row>
    <row r="24" spans="1:5" ht="56.25" customHeight="1">
      <c r="A24" s="104"/>
      <c r="B24" s="109"/>
      <c r="C24" s="85" t="s">
        <v>135</v>
      </c>
      <c r="D24" s="94">
        <v>322.3231</v>
      </c>
      <c r="E24" s="90" t="s">
        <v>105</v>
      </c>
    </row>
    <row r="25" spans="1:5" ht="44.25" customHeight="1">
      <c r="A25" s="104"/>
      <c r="B25" s="109"/>
      <c r="C25" s="85" t="s">
        <v>136</v>
      </c>
      <c r="D25" s="84">
        <v>3232</v>
      </c>
      <c r="E25" s="90" t="s">
        <v>87</v>
      </c>
    </row>
    <row r="26" spans="1:5" ht="44.25" customHeight="1">
      <c r="A26" s="105"/>
      <c r="B26" s="83" t="s">
        <v>16</v>
      </c>
      <c r="C26" s="85" t="s">
        <v>137</v>
      </c>
      <c r="D26" s="84">
        <v>332</v>
      </c>
      <c r="E26" s="90" t="s">
        <v>104</v>
      </c>
    </row>
    <row r="27" spans="1:5" ht="44.25" customHeight="1">
      <c r="A27" s="110" t="s">
        <v>17</v>
      </c>
      <c r="B27" s="96" t="s">
        <v>18</v>
      </c>
      <c r="C27" s="97" t="s">
        <v>138</v>
      </c>
      <c r="D27" s="84">
        <v>41</v>
      </c>
      <c r="E27" s="98" t="s">
        <v>103</v>
      </c>
    </row>
    <row r="28" spans="1:5" ht="44.25" customHeight="1">
      <c r="A28" s="111"/>
      <c r="B28" s="113" t="s">
        <v>19</v>
      </c>
      <c r="C28" s="97" t="s">
        <v>139</v>
      </c>
      <c r="D28" s="84"/>
      <c r="E28" s="98" t="s">
        <v>64</v>
      </c>
    </row>
    <row r="29" spans="1:5" ht="74.25" customHeight="1">
      <c r="A29" s="111"/>
      <c r="B29" s="114"/>
      <c r="C29" s="97" t="s">
        <v>140</v>
      </c>
      <c r="D29" s="84">
        <v>421</v>
      </c>
      <c r="E29" s="98" t="s">
        <v>141</v>
      </c>
    </row>
    <row r="30" spans="1:5" ht="87.75" customHeight="1">
      <c r="A30" s="112"/>
      <c r="B30" s="115"/>
      <c r="C30" s="97" t="s">
        <v>142</v>
      </c>
      <c r="D30" s="84">
        <v>422</v>
      </c>
      <c r="E30" s="98" t="s">
        <v>143</v>
      </c>
    </row>
    <row r="31" spans="1:5" ht="63.75" customHeight="1">
      <c r="A31" s="116" t="s">
        <v>20</v>
      </c>
      <c r="B31" s="118" t="s">
        <v>21</v>
      </c>
      <c r="C31" s="99" t="s">
        <v>144</v>
      </c>
      <c r="D31" s="84">
        <v>511</v>
      </c>
      <c r="E31" s="100" t="s">
        <v>84</v>
      </c>
    </row>
    <row r="32" spans="1:5" ht="62.25" customHeight="1">
      <c r="A32" s="117"/>
      <c r="B32" s="118"/>
      <c r="C32" s="99" t="s">
        <v>145</v>
      </c>
      <c r="D32" s="84">
        <v>512</v>
      </c>
      <c r="E32" s="100" t="s">
        <v>93</v>
      </c>
    </row>
  </sheetData>
  <sheetProtection/>
  <mergeCells count="13">
    <mergeCell ref="A1:E1"/>
    <mergeCell ref="A3:A7"/>
    <mergeCell ref="B4:B5"/>
    <mergeCell ref="A8:A18"/>
    <mergeCell ref="B8:B12"/>
    <mergeCell ref="B13:B17"/>
    <mergeCell ref="A19:A26"/>
    <mergeCell ref="B19:B22"/>
    <mergeCell ref="B23:B25"/>
    <mergeCell ref="A27:A30"/>
    <mergeCell ref="B28:B30"/>
    <mergeCell ref="A31:A32"/>
    <mergeCell ref="B31:B32"/>
  </mergeCells>
  <printOptions horizontalCentered="1"/>
  <pageMargins left="0.2362204724409449" right="0.31496062992125984" top="0.35433070866141736" bottom="0.31496062992125984" header="0.2362204724409449" footer="0.196850393700787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="40" zoomScaleNormal="40" zoomScaleSheetLayoutView="40" zoomScalePageLayoutView="0" workbookViewId="0" topLeftCell="A1">
      <selection activeCell="A1" sqref="A1:P1"/>
    </sheetView>
  </sheetViews>
  <sheetFormatPr defaultColWidth="9.140625" defaultRowHeight="12.75"/>
  <cols>
    <col min="1" max="1" width="38.57421875" style="7" customWidth="1"/>
    <col min="2" max="2" width="22.00390625" style="7" customWidth="1"/>
    <col min="3" max="3" width="23.00390625" style="8" customWidth="1"/>
    <col min="4" max="4" width="22.28125" style="8" customWidth="1"/>
    <col min="5" max="5" width="21.8515625" style="9" customWidth="1"/>
    <col min="6" max="6" width="100.8515625" style="8" customWidth="1"/>
    <col min="7" max="7" width="22.28125" style="9" customWidth="1"/>
    <col min="8" max="8" width="25.8515625" style="8" customWidth="1"/>
    <col min="9" max="9" width="22.28125" style="8" customWidth="1"/>
    <col min="10" max="10" width="21.8515625" style="9" customWidth="1"/>
    <col min="11" max="11" width="96.421875" style="8" customWidth="1"/>
    <col min="12" max="12" width="43.421875" style="1" customWidth="1"/>
    <col min="13" max="13" width="22.28125" style="8" customWidth="1"/>
    <col min="14" max="14" width="22.7109375" style="8" customWidth="1"/>
    <col min="15" max="15" width="22.28125" style="8" customWidth="1"/>
    <col min="16" max="16" width="21.8515625" style="8" customWidth="1"/>
    <col min="17" max="16384" width="9.140625" style="1" customWidth="1"/>
  </cols>
  <sheetData>
    <row r="1" spans="1:16" ht="52.5" customHeight="1" thickBot="1">
      <c r="A1" s="183" t="s">
        <v>146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5"/>
      <c r="O1" s="185"/>
      <c r="P1" s="186"/>
    </row>
    <row r="2" spans="1:16" ht="52.5" customHeight="1">
      <c r="A2" s="205" t="s">
        <v>0</v>
      </c>
      <c r="B2" s="10">
        <v>1976</v>
      </c>
      <c r="C2" s="10">
        <v>2011</v>
      </c>
      <c r="D2" s="192" t="s">
        <v>23</v>
      </c>
      <c r="E2" s="193"/>
      <c r="F2" s="196" t="s">
        <v>1</v>
      </c>
      <c r="G2" s="10">
        <v>1976</v>
      </c>
      <c r="H2" s="10">
        <v>2011</v>
      </c>
      <c r="I2" s="188" t="s">
        <v>23</v>
      </c>
      <c r="J2" s="189"/>
      <c r="K2" s="157" t="s">
        <v>2</v>
      </c>
      <c r="L2" s="157"/>
      <c r="M2" s="10">
        <v>1976</v>
      </c>
      <c r="N2" s="10">
        <v>2011</v>
      </c>
      <c r="O2" s="192" t="s">
        <v>23</v>
      </c>
      <c r="P2" s="193"/>
    </row>
    <row r="3" spans="1:16" ht="59.25" customHeight="1" thickBot="1">
      <c r="A3" s="206"/>
      <c r="B3" s="78" t="s">
        <v>27</v>
      </c>
      <c r="C3" s="78" t="s">
        <v>27</v>
      </c>
      <c r="D3" s="78" t="s">
        <v>27</v>
      </c>
      <c r="E3" s="79" t="s">
        <v>22</v>
      </c>
      <c r="F3" s="197"/>
      <c r="G3" s="47" t="s">
        <v>27</v>
      </c>
      <c r="H3" s="48" t="s">
        <v>27</v>
      </c>
      <c r="I3" s="47" t="s">
        <v>27</v>
      </c>
      <c r="J3" s="71" t="s">
        <v>22</v>
      </c>
      <c r="K3" s="47">
        <v>1976</v>
      </c>
      <c r="L3" s="49">
        <v>2008</v>
      </c>
      <c r="M3" s="48" t="s">
        <v>27</v>
      </c>
      <c r="N3" s="48" t="s">
        <v>27</v>
      </c>
      <c r="O3" s="48" t="s">
        <v>27</v>
      </c>
      <c r="P3" s="50" t="s">
        <v>28</v>
      </c>
    </row>
    <row r="4" spans="1:16" ht="89.25" customHeight="1">
      <c r="A4" s="210" t="s">
        <v>3</v>
      </c>
      <c r="B4" s="191">
        <f>SUM(G4:G8)</f>
        <v>19764.652299999998</v>
      </c>
      <c r="C4" s="191">
        <f>SUM(H4:H8)</f>
        <v>40611.7482680168</v>
      </c>
      <c r="D4" s="141">
        <f>C4-B4</f>
        <v>20847.095968016805</v>
      </c>
      <c r="E4" s="132">
        <f>C4/B4*100-100</f>
        <v>105.4766643581016</v>
      </c>
      <c r="F4" s="65" t="s">
        <v>4</v>
      </c>
      <c r="G4" s="52">
        <f>M4</f>
        <v>12422.9101</v>
      </c>
      <c r="H4" s="52">
        <f>N4</f>
        <v>21141.973399206003</v>
      </c>
      <c r="I4" s="53">
        <f>H4-G4</f>
        <v>8719.063299206004</v>
      </c>
      <c r="J4" s="75">
        <f>H4/G4*100-100</f>
        <v>70.18535294082184</v>
      </c>
      <c r="K4" s="51" t="s">
        <v>25</v>
      </c>
      <c r="L4" s="52" t="s">
        <v>82</v>
      </c>
      <c r="M4" s="53">
        <v>12422.9101</v>
      </c>
      <c r="N4" s="53">
        <v>21141.973399206003</v>
      </c>
      <c r="O4" s="53">
        <f>N4-M4</f>
        <v>8719.063299206004</v>
      </c>
      <c r="P4" s="54">
        <f>N4/M4*100-100</f>
        <v>70.18535294082184</v>
      </c>
    </row>
    <row r="5" spans="1:16" ht="89.25" customHeight="1">
      <c r="A5" s="211"/>
      <c r="B5" s="207"/>
      <c r="C5" s="207"/>
      <c r="D5" s="208"/>
      <c r="E5" s="209"/>
      <c r="F5" s="152" t="s">
        <v>5</v>
      </c>
      <c r="G5" s="190">
        <f>M5+M6</f>
        <v>3178.2686</v>
      </c>
      <c r="H5" s="190">
        <f>N5+N6</f>
        <v>10696.199054773702</v>
      </c>
      <c r="I5" s="140">
        <f>H5-G5</f>
        <v>7517.930454773703</v>
      </c>
      <c r="J5" s="131">
        <f>H5/G5*100-100</f>
        <v>236.54169615411683</v>
      </c>
      <c r="K5" s="2" t="s">
        <v>30</v>
      </c>
      <c r="L5" s="12" t="s">
        <v>81</v>
      </c>
      <c r="M5" s="19">
        <v>2983.7878</v>
      </c>
      <c r="N5" s="11">
        <v>10368.428599554501</v>
      </c>
      <c r="O5" s="11">
        <f aca="true" t="shared" si="0" ref="O5:O31">N5-M5</f>
        <v>7384.640799554501</v>
      </c>
      <c r="P5" s="55">
        <f aca="true" t="shared" si="1" ref="P5:P31">N5/M5*100-100</f>
        <v>247.49215743674876</v>
      </c>
    </row>
    <row r="6" spans="1:16" ht="89.25" customHeight="1">
      <c r="A6" s="211"/>
      <c r="B6" s="207"/>
      <c r="C6" s="207"/>
      <c r="D6" s="208"/>
      <c r="E6" s="209"/>
      <c r="F6" s="152"/>
      <c r="G6" s="191"/>
      <c r="H6" s="191"/>
      <c r="I6" s="141"/>
      <c r="J6" s="132"/>
      <c r="K6" s="2" t="s">
        <v>31</v>
      </c>
      <c r="L6" s="42" t="s">
        <v>52</v>
      </c>
      <c r="M6" s="19">
        <v>194.4808</v>
      </c>
      <c r="N6" s="11">
        <v>327.7704552192</v>
      </c>
      <c r="O6" s="11">
        <f t="shared" si="0"/>
        <v>133.28965521920003</v>
      </c>
      <c r="P6" s="55">
        <f t="shared" si="1"/>
        <v>68.5361512391969</v>
      </c>
    </row>
    <row r="7" spans="1:16" ht="57.75" customHeight="1">
      <c r="A7" s="211"/>
      <c r="B7" s="207"/>
      <c r="C7" s="207"/>
      <c r="D7" s="208"/>
      <c r="E7" s="209"/>
      <c r="F7" s="66" t="s">
        <v>70</v>
      </c>
      <c r="G7" s="12">
        <f>M7</f>
        <v>875.3112</v>
      </c>
      <c r="H7" s="12">
        <f>N7</f>
        <v>2908.8513241379</v>
      </c>
      <c r="I7" s="19">
        <f>H7-G7</f>
        <v>2033.5401241379</v>
      </c>
      <c r="J7" s="76">
        <f>H7/G7*100-100</f>
        <v>232.32195865172298</v>
      </c>
      <c r="K7" s="2" t="s">
        <v>32</v>
      </c>
      <c r="L7" s="42" t="s">
        <v>71</v>
      </c>
      <c r="M7" s="19">
        <v>875.3112</v>
      </c>
      <c r="N7" s="11">
        <v>2908.8513241379</v>
      </c>
      <c r="O7" s="11">
        <f t="shared" si="0"/>
        <v>2033.5401241379</v>
      </c>
      <c r="P7" s="55">
        <f t="shared" si="1"/>
        <v>232.32195865172298</v>
      </c>
    </row>
    <row r="8" spans="1:16" ht="66.75" customHeight="1">
      <c r="A8" s="211"/>
      <c r="B8" s="207"/>
      <c r="C8" s="207"/>
      <c r="D8" s="208"/>
      <c r="E8" s="209"/>
      <c r="F8" s="66" t="s">
        <v>6</v>
      </c>
      <c r="G8" s="12">
        <f>M8</f>
        <v>3288.1624</v>
      </c>
      <c r="H8" s="12">
        <f>N8</f>
        <v>5864.724489899199</v>
      </c>
      <c r="I8" s="19">
        <f>H8-G8</f>
        <v>2576.5620898991992</v>
      </c>
      <c r="J8" s="76">
        <f>H8/G8*100-100</f>
        <v>78.3587237023086</v>
      </c>
      <c r="K8" s="2" t="s">
        <v>33</v>
      </c>
      <c r="L8" s="42" t="s">
        <v>77</v>
      </c>
      <c r="M8" s="19">
        <v>3288.1624</v>
      </c>
      <c r="N8" s="11">
        <v>5864.724489899199</v>
      </c>
      <c r="O8" s="11">
        <f t="shared" si="0"/>
        <v>2576.5620898991992</v>
      </c>
      <c r="P8" s="55">
        <f t="shared" si="1"/>
        <v>78.3587237023086</v>
      </c>
    </row>
    <row r="9" spans="1:16" ht="44.25" customHeight="1">
      <c r="A9" s="213" t="s">
        <v>7</v>
      </c>
      <c r="B9" s="178">
        <f>SUM(G9:G18)</f>
        <v>251859.4967</v>
      </c>
      <c r="C9" s="178">
        <f>SUM(H9:H18)</f>
        <v>210707.10131495542</v>
      </c>
      <c r="D9" s="179">
        <f>C9-B9</f>
        <v>-41152.39538504457</v>
      </c>
      <c r="E9" s="180">
        <f>C9/B9*100-100</f>
        <v>-16.33942572118407</v>
      </c>
      <c r="F9" s="153" t="s">
        <v>8</v>
      </c>
      <c r="G9" s="161">
        <f>SUM(M9:M11)</f>
        <v>207082.76499999998</v>
      </c>
      <c r="H9" s="161">
        <f>SUM(N9:N11)</f>
        <v>178235.20493038304</v>
      </c>
      <c r="I9" s="145">
        <f>H9-G9</f>
        <v>-28847.560069616942</v>
      </c>
      <c r="J9" s="133">
        <f>H9/G9*100-100</f>
        <v>-13.930449532879734</v>
      </c>
      <c r="K9" s="3" t="s">
        <v>72</v>
      </c>
      <c r="L9" s="43" t="s">
        <v>73</v>
      </c>
      <c r="M9" s="17">
        <v>206425.78999999998</v>
      </c>
      <c r="N9" s="13">
        <v>177334.51110141803</v>
      </c>
      <c r="O9" s="13">
        <f t="shared" si="0"/>
        <v>-29091.27889858195</v>
      </c>
      <c r="P9" s="56">
        <f t="shared" si="1"/>
        <v>-14.092850945892934</v>
      </c>
    </row>
    <row r="10" spans="1:16" ht="44.25" customHeight="1">
      <c r="A10" s="213"/>
      <c r="B10" s="178"/>
      <c r="C10" s="178"/>
      <c r="D10" s="179"/>
      <c r="E10" s="180"/>
      <c r="F10" s="154"/>
      <c r="G10" s="162"/>
      <c r="H10" s="162"/>
      <c r="I10" s="146"/>
      <c r="J10" s="134"/>
      <c r="K10" s="3" t="s">
        <v>41</v>
      </c>
      <c r="L10" s="43" t="s">
        <v>53</v>
      </c>
      <c r="M10" s="17">
        <v>497.188</v>
      </c>
      <c r="N10" s="13">
        <v>900.693828965</v>
      </c>
      <c r="O10" s="13">
        <f t="shared" si="0"/>
        <v>403.505828965</v>
      </c>
      <c r="P10" s="56">
        <f t="shared" si="1"/>
        <v>81.15759611354255</v>
      </c>
    </row>
    <row r="11" spans="1:16" ht="44.25" customHeight="1">
      <c r="A11" s="213"/>
      <c r="B11" s="178"/>
      <c r="C11" s="178"/>
      <c r="D11" s="179"/>
      <c r="E11" s="180"/>
      <c r="F11" s="155"/>
      <c r="G11" s="163"/>
      <c r="H11" s="163"/>
      <c r="I11" s="147"/>
      <c r="J11" s="135"/>
      <c r="K11" s="3" t="s">
        <v>40</v>
      </c>
      <c r="L11" s="43" t="s">
        <v>54</v>
      </c>
      <c r="M11" s="17">
        <v>159.787</v>
      </c>
      <c r="N11" s="13">
        <v>0</v>
      </c>
      <c r="O11" s="13">
        <f t="shared" si="0"/>
        <v>-159.787</v>
      </c>
      <c r="P11" s="56">
        <f t="shared" si="1"/>
        <v>-100</v>
      </c>
    </row>
    <row r="12" spans="1:16" ht="45" customHeight="1">
      <c r="A12" s="213"/>
      <c r="B12" s="178"/>
      <c r="C12" s="178"/>
      <c r="D12" s="179"/>
      <c r="E12" s="180"/>
      <c r="F12" s="174" t="s">
        <v>9</v>
      </c>
      <c r="G12" s="161">
        <f>SUM(M12:M16)</f>
        <v>31877.2882</v>
      </c>
      <c r="H12" s="161">
        <f>SUM(N12:N16)</f>
        <v>21132.26702593237</v>
      </c>
      <c r="I12" s="145">
        <f>H12-G12</f>
        <v>-10745.021174067628</v>
      </c>
      <c r="J12" s="133">
        <f>H12/G12*100-100</f>
        <v>-33.707450604495364</v>
      </c>
      <c r="K12" s="3" t="s">
        <v>39</v>
      </c>
      <c r="L12" s="43" t="s">
        <v>57</v>
      </c>
      <c r="M12" s="17">
        <v>1421.4138</v>
      </c>
      <c r="N12" s="13">
        <v>2209.77707303</v>
      </c>
      <c r="O12" s="13">
        <f>N12-M12</f>
        <v>788.3632730299998</v>
      </c>
      <c r="P12" s="56">
        <f>N12/M12*100-100</f>
        <v>55.46331919881459</v>
      </c>
    </row>
    <row r="13" spans="1:16" ht="44.25" customHeight="1">
      <c r="A13" s="213"/>
      <c r="B13" s="178"/>
      <c r="C13" s="178"/>
      <c r="D13" s="179"/>
      <c r="E13" s="180"/>
      <c r="F13" s="174"/>
      <c r="G13" s="162"/>
      <c r="H13" s="162"/>
      <c r="I13" s="146"/>
      <c r="J13" s="134"/>
      <c r="K13" s="3" t="s">
        <v>38</v>
      </c>
      <c r="L13" s="43" t="s">
        <v>55</v>
      </c>
      <c r="M13" s="17">
        <v>10932.9124</v>
      </c>
      <c r="N13" s="13">
        <v>3736.18339375</v>
      </c>
      <c r="O13" s="13">
        <f t="shared" si="0"/>
        <v>-7196.72900625</v>
      </c>
      <c r="P13" s="56">
        <f t="shared" si="1"/>
        <v>-65.82627522241924</v>
      </c>
    </row>
    <row r="14" spans="1:16" ht="44.25" customHeight="1">
      <c r="A14" s="213"/>
      <c r="B14" s="178"/>
      <c r="C14" s="178"/>
      <c r="D14" s="179"/>
      <c r="E14" s="180"/>
      <c r="F14" s="174"/>
      <c r="G14" s="162"/>
      <c r="H14" s="162"/>
      <c r="I14" s="146"/>
      <c r="J14" s="134"/>
      <c r="K14" s="3" t="s">
        <v>37</v>
      </c>
      <c r="L14" s="43" t="s">
        <v>14</v>
      </c>
      <c r="M14" s="17">
        <v>18442.7046</v>
      </c>
      <c r="N14" s="13">
        <v>14255.3339283</v>
      </c>
      <c r="O14" s="13">
        <f t="shared" si="0"/>
        <v>-4187.3706717000005</v>
      </c>
      <c r="P14" s="56">
        <f t="shared" si="1"/>
        <v>-22.704753790287356</v>
      </c>
    </row>
    <row r="15" spans="1:16" ht="44.25" customHeight="1">
      <c r="A15" s="213"/>
      <c r="B15" s="178"/>
      <c r="C15" s="178"/>
      <c r="D15" s="179"/>
      <c r="E15" s="180"/>
      <c r="F15" s="174"/>
      <c r="G15" s="162"/>
      <c r="H15" s="162"/>
      <c r="I15" s="146"/>
      <c r="J15" s="134"/>
      <c r="K15" s="3" t="s">
        <v>36</v>
      </c>
      <c r="L15" s="43" t="s">
        <v>56</v>
      </c>
      <c r="M15" s="17">
        <v>0</v>
      </c>
      <c r="N15" s="13">
        <v>5.92457800337</v>
      </c>
      <c r="O15" s="13">
        <f t="shared" si="0"/>
        <v>5.92457800337</v>
      </c>
      <c r="P15" s="56" t="s">
        <v>24</v>
      </c>
    </row>
    <row r="16" spans="1:16" ht="44.25" customHeight="1">
      <c r="A16" s="213"/>
      <c r="B16" s="178"/>
      <c r="C16" s="178"/>
      <c r="D16" s="179"/>
      <c r="E16" s="180"/>
      <c r="F16" s="174"/>
      <c r="G16" s="163"/>
      <c r="H16" s="163"/>
      <c r="I16" s="147"/>
      <c r="J16" s="135"/>
      <c r="K16" s="3" t="s">
        <v>69</v>
      </c>
      <c r="L16" s="43" t="s">
        <v>78</v>
      </c>
      <c r="M16" s="17">
        <v>1080.2574</v>
      </c>
      <c r="N16" s="13">
        <v>925.048052849</v>
      </c>
      <c r="O16" s="13">
        <f t="shared" si="0"/>
        <v>-155.20934715099997</v>
      </c>
      <c r="P16" s="56">
        <f t="shared" si="1"/>
        <v>-14.367811518902812</v>
      </c>
    </row>
    <row r="17" spans="1:16" ht="44.25" customHeight="1">
      <c r="A17" s="213"/>
      <c r="B17" s="178"/>
      <c r="C17" s="178"/>
      <c r="D17" s="179"/>
      <c r="E17" s="180"/>
      <c r="F17" s="67" t="s">
        <v>10</v>
      </c>
      <c r="G17" s="13">
        <f>M17</f>
        <v>12899.4435</v>
      </c>
      <c r="H17" s="13">
        <f>N17</f>
        <v>5010.13989028</v>
      </c>
      <c r="I17" s="17">
        <f>H17-G17</f>
        <v>-7889.303609719999</v>
      </c>
      <c r="J17" s="46">
        <f>H17/G17*100-100</f>
        <v>-61.16003073869039</v>
      </c>
      <c r="K17" s="3" t="s">
        <v>35</v>
      </c>
      <c r="L17" s="43" t="s">
        <v>11</v>
      </c>
      <c r="M17" s="17">
        <v>12899.4435</v>
      </c>
      <c r="N17" s="13">
        <v>5010.13989028</v>
      </c>
      <c r="O17" s="13">
        <f t="shared" si="0"/>
        <v>-7889.303609719999</v>
      </c>
      <c r="P17" s="56">
        <f t="shared" si="1"/>
        <v>-61.16003073869039</v>
      </c>
    </row>
    <row r="18" spans="1:16" ht="44.25" customHeight="1">
      <c r="A18" s="213"/>
      <c r="B18" s="178"/>
      <c r="C18" s="178"/>
      <c r="D18" s="179"/>
      <c r="E18" s="180"/>
      <c r="F18" s="68" t="s">
        <v>68</v>
      </c>
      <c r="G18" s="38" t="s">
        <v>24</v>
      </c>
      <c r="H18" s="38">
        <f>N18</f>
        <v>6329.48946836</v>
      </c>
      <c r="I18" s="39" t="s">
        <v>24</v>
      </c>
      <c r="J18" s="72" t="s">
        <v>24</v>
      </c>
      <c r="K18" s="3" t="s">
        <v>34</v>
      </c>
      <c r="L18" s="43" t="s">
        <v>26</v>
      </c>
      <c r="M18" s="17">
        <v>0</v>
      </c>
      <c r="N18" s="13">
        <v>6329.48946836</v>
      </c>
      <c r="O18" s="13">
        <f t="shared" si="0"/>
        <v>6329.48946836</v>
      </c>
      <c r="P18" s="56" t="s">
        <v>24</v>
      </c>
    </row>
    <row r="19" spans="1:16" ht="45" customHeight="1">
      <c r="A19" s="187" t="s">
        <v>12</v>
      </c>
      <c r="B19" s="175">
        <f>SUM(G19:G26)</f>
        <v>93506.09670000001</v>
      </c>
      <c r="C19" s="175">
        <f>SUM(H19:H26)</f>
        <v>109006.38059220147</v>
      </c>
      <c r="D19" s="176">
        <f>C19-B19</f>
        <v>15500.283892201463</v>
      </c>
      <c r="E19" s="177">
        <f>C19/B19*100-100</f>
        <v>16.576762841391783</v>
      </c>
      <c r="F19" s="158" t="s">
        <v>13</v>
      </c>
      <c r="G19" s="168">
        <f>SUM(M19:M22)</f>
        <v>57483.749200000006</v>
      </c>
      <c r="H19" s="168">
        <f>SUM(N19:N22)</f>
        <v>84388.51691842498</v>
      </c>
      <c r="I19" s="142">
        <f>H19-G19</f>
        <v>26904.767718424977</v>
      </c>
      <c r="J19" s="164">
        <f>H19/G19*100-100</f>
        <v>46.80412828470307</v>
      </c>
      <c r="K19" s="4" t="s">
        <v>58</v>
      </c>
      <c r="L19" s="44" t="s">
        <v>59</v>
      </c>
      <c r="M19" s="20">
        <v>5940.3607</v>
      </c>
      <c r="N19" s="14">
        <v>8844.81323452</v>
      </c>
      <c r="O19" s="14">
        <f t="shared" si="0"/>
        <v>2904.452534519999</v>
      </c>
      <c r="P19" s="57">
        <f t="shared" si="1"/>
        <v>48.89353830854074</v>
      </c>
    </row>
    <row r="20" spans="1:16" ht="64.5" customHeight="1">
      <c r="A20" s="187"/>
      <c r="B20" s="175"/>
      <c r="C20" s="175"/>
      <c r="D20" s="176"/>
      <c r="E20" s="177"/>
      <c r="F20" s="159"/>
      <c r="G20" s="169"/>
      <c r="H20" s="169"/>
      <c r="I20" s="143"/>
      <c r="J20" s="165"/>
      <c r="K20" s="4" t="s">
        <v>83</v>
      </c>
      <c r="L20" s="44" t="s">
        <v>60</v>
      </c>
      <c r="M20" s="20">
        <v>44491.0062</v>
      </c>
      <c r="N20" s="14">
        <v>71322.63166736599</v>
      </c>
      <c r="O20" s="14">
        <f>N20-M20</f>
        <v>26831.625467365986</v>
      </c>
      <c r="P20" s="57">
        <f>N20/M20*100-100</f>
        <v>60.307976283453854</v>
      </c>
    </row>
    <row r="21" spans="1:16" ht="44.25" customHeight="1">
      <c r="A21" s="187"/>
      <c r="B21" s="175"/>
      <c r="C21" s="175"/>
      <c r="D21" s="176"/>
      <c r="E21" s="177"/>
      <c r="F21" s="159"/>
      <c r="G21" s="169"/>
      <c r="H21" s="169"/>
      <c r="I21" s="143"/>
      <c r="J21" s="166"/>
      <c r="K21" s="4" t="s">
        <v>42</v>
      </c>
      <c r="L21" s="44" t="s">
        <v>43</v>
      </c>
      <c r="M21" s="20">
        <v>1740.4898</v>
      </c>
      <c r="N21" s="14">
        <v>3539.0579229100003</v>
      </c>
      <c r="O21" s="14">
        <f t="shared" si="0"/>
        <v>1798.5681229100003</v>
      </c>
      <c r="P21" s="57">
        <f t="shared" si="1"/>
        <v>103.33689533314129</v>
      </c>
    </row>
    <row r="22" spans="1:16" ht="44.25" customHeight="1">
      <c r="A22" s="187"/>
      <c r="B22" s="175"/>
      <c r="C22" s="175"/>
      <c r="D22" s="176"/>
      <c r="E22" s="177"/>
      <c r="F22" s="160"/>
      <c r="G22" s="170"/>
      <c r="H22" s="170"/>
      <c r="I22" s="144"/>
      <c r="J22" s="167"/>
      <c r="K22" s="4" t="s">
        <v>44</v>
      </c>
      <c r="L22" s="44" t="s">
        <v>61</v>
      </c>
      <c r="M22" s="20">
        <v>5311.8925</v>
      </c>
      <c r="N22" s="14">
        <v>682.014093629</v>
      </c>
      <c r="O22" s="14">
        <f t="shared" si="0"/>
        <v>-4629.878406371</v>
      </c>
      <c r="P22" s="57">
        <f t="shared" si="1"/>
        <v>-87.16061942840523</v>
      </c>
    </row>
    <row r="23" spans="1:16" ht="44.25" customHeight="1">
      <c r="A23" s="187"/>
      <c r="B23" s="175"/>
      <c r="C23" s="175"/>
      <c r="D23" s="176"/>
      <c r="E23" s="177"/>
      <c r="F23" s="195" t="s">
        <v>15</v>
      </c>
      <c r="G23" s="168">
        <f>SUM(M23:M25)</f>
        <v>28820.526700000002</v>
      </c>
      <c r="H23" s="168">
        <f>SUM(N23:N25)</f>
        <v>17989.596024617997</v>
      </c>
      <c r="I23" s="142">
        <f>H23-G23</f>
        <v>-10830.930675382006</v>
      </c>
      <c r="J23" s="164">
        <f>H23/G23*100-100</f>
        <v>-37.580613248757885</v>
      </c>
      <c r="K23" s="4" t="s">
        <v>45</v>
      </c>
      <c r="L23" s="44" t="s">
        <v>74</v>
      </c>
      <c r="M23" s="20">
        <v>284.4141</v>
      </c>
      <c r="N23" s="14">
        <v>350.911003618</v>
      </c>
      <c r="O23" s="14">
        <f t="shared" si="0"/>
        <v>66.49690361799998</v>
      </c>
      <c r="P23" s="57">
        <f t="shared" si="1"/>
        <v>23.380311882568392</v>
      </c>
    </row>
    <row r="24" spans="1:16" ht="56.25" customHeight="1">
      <c r="A24" s="187"/>
      <c r="B24" s="175"/>
      <c r="C24" s="175"/>
      <c r="D24" s="176"/>
      <c r="E24" s="177"/>
      <c r="F24" s="195"/>
      <c r="G24" s="169"/>
      <c r="H24" s="169"/>
      <c r="I24" s="143"/>
      <c r="J24" s="165"/>
      <c r="K24" s="4" t="s">
        <v>46</v>
      </c>
      <c r="L24" s="44" t="s">
        <v>75</v>
      </c>
      <c r="M24" s="20">
        <v>27696.2385</v>
      </c>
      <c r="N24" s="14">
        <v>16509.3779186</v>
      </c>
      <c r="O24" s="14">
        <f t="shared" si="0"/>
        <v>-11186.8605814</v>
      </c>
      <c r="P24" s="57">
        <f t="shared" si="1"/>
        <v>-40.391263172434044</v>
      </c>
    </row>
    <row r="25" spans="1:16" ht="44.25" customHeight="1">
      <c r="A25" s="187"/>
      <c r="B25" s="175"/>
      <c r="C25" s="175"/>
      <c r="D25" s="176"/>
      <c r="E25" s="177"/>
      <c r="F25" s="195"/>
      <c r="G25" s="170"/>
      <c r="H25" s="170"/>
      <c r="I25" s="144"/>
      <c r="J25" s="194"/>
      <c r="K25" s="4" t="s">
        <v>47</v>
      </c>
      <c r="L25" s="44" t="s">
        <v>62</v>
      </c>
      <c r="M25" s="20">
        <v>839.8741</v>
      </c>
      <c r="N25" s="14">
        <v>1129.3071024</v>
      </c>
      <c r="O25" s="14">
        <f t="shared" si="0"/>
        <v>289.4330024000001</v>
      </c>
      <c r="P25" s="57">
        <f t="shared" si="1"/>
        <v>34.46147492820651</v>
      </c>
    </row>
    <row r="26" spans="1:16" ht="44.25" customHeight="1">
      <c r="A26" s="187"/>
      <c r="B26" s="175"/>
      <c r="C26" s="175"/>
      <c r="D26" s="176"/>
      <c r="E26" s="177"/>
      <c r="F26" s="69" t="s">
        <v>16</v>
      </c>
      <c r="G26" s="33">
        <f>M26</f>
        <v>7201.8208</v>
      </c>
      <c r="H26" s="33">
        <f>N26</f>
        <v>6628.2676491585</v>
      </c>
      <c r="I26" s="20">
        <f>H26-G26</f>
        <v>-573.5531508415006</v>
      </c>
      <c r="J26" s="73">
        <f>H26/G26*100-100</f>
        <v>-7.964001976298846</v>
      </c>
      <c r="K26" s="4" t="s">
        <v>48</v>
      </c>
      <c r="L26" s="44" t="s">
        <v>76</v>
      </c>
      <c r="M26" s="20">
        <v>7201.8208</v>
      </c>
      <c r="N26" s="14">
        <v>6628.2676491585</v>
      </c>
      <c r="O26" s="14">
        <f t="shared" si="0"/>
        <v>-573.5531508415006</v>
      </c>
      <c r="P26" s="57">
        <f t="shared" si="1"/>
        <v>-7.964001976298846</v>
      </c>
    </row>
    <row r="27" spans="1:16" ht="44.25" customHeight="1">
      <c r="A27" s="171" t="s">
        <v>17</v>
      </c>
      <c r="B27" s="212">
        <f>SUM(G27:G29)</f>
        <v>144.6534</v>
      </c>
      <c r="C27" s="212">
        <f>SUM(H27:H29)</f>
        <v>2480.76435305</v>
      </c>
      <c r="D27" s="216">
        <f>C27-B27</f>
        <v>2336.11095305</v>
      </c>
      <c r="E27" s="156">
        <f>C27/B27*100-100</f>
        <v>1614.971340493898</v>
      </c>
      <c r="F27" s="70" t="s">
        <v>18</v>
      </c>
      <c r="G27" s="34">
        <f>M27</f>
        <v>144.6534</v>
      </c>
      <c r="H27" s="15">
        <f>N27</f>
        <v>2480.76435305</v>
      </c>
      <c r="I27" s="21">
        <f>H27-G27</f>
        <v>2336.11095305</v>
      </c>
      <c r="J27" s="77">
        <f>H27/G27*100-100</f>
        <v>1614.971340493898</v>
      </c>
      <c r="K27" s="5" t="s">
        <v>66</v>
      </c>
      <c r="L27" s="15" t="s">
        <v>63</v>
      </c>
      <c r="M27" s="21">
        <v>144.6534</v>
      </c>
      <c r="N27" s="15">
        <v>2480.76435305</v>
      </c>
      <c r="O27" s="15">
        <f t="shared" si="0"/>
        <v>2336.11095305</v>
      </c>
      <c r="P27" s="58">
        <f t="shared" si="1"/>
        <v>1614.971340493898</v>
      </c>
    </row>
    <row r="28" spans="1:16" ht="44.25" customHeight="1">
      <c r="A28" s="171"/>
      <c r="B28" s="212"/>
      <c r="C28" s="212"/>
      <c r="D28" s="216"/>
      <c r="E28" s="156"/>
      <c r="F28" s="199" t="s">
        <v>19</v>
      </c>
      <c r="G28" s="201">
        <f>SUM(M28:M29)</f>
        <v>0</v>
      </c>
      <c r="H28" s="201">
        <f>SUM(N28:N29)</f>
        <v>0</v>
      </c>
      <c r="I28" s="150">
        <f>H28-G28</f>
        <v>0</v>
      </c>
      <c r="J28" s="148">
        <v>0</v>
      </c>
      <c r="K28" s="5" t="s">
        <v>79</v>
      </c>
      <c r="L28" s="15" t="s">
        <v>80</v>
      </c>
      <c r="M28" s="21">
        <v>0</v>
      </c>
      <c r="N28" s="15">
        <v>0</v>
      </c>
      <c r="O28" s="15">
        <f>N28-M28</f>
        <v>0</v>
      </c>
      <c r="P28" s="58" t="s">
        <v>24</v>
      </c>
    </row>
    <row r="29" spans="1:16" ht="45.75" customHeight="1">
      <c r="A29" s="171"/>
      <c r="B29" s="212"/>
      <c r="C29" s="212"/>
      <c r="D29" s="216"/>
      <c r="E29" s="156"/>
      <c r="F29" s="200"/>
      <c r="G29" s="202"/>
      <c r="H29" s="202"/>
      <c r="I29" s="151"/>
      <c r="J29" s="149"/>
      <c r="K29" s="5" t="s">
        <v>49</v>
      </c>
      <c r="L29" s="15" t="s">
        <v>64</v>
      </c>
      <c r="M29" s="21">
        <v>0</v>
      </c>
      <c r="N29" s="15">
        <v>0</v>
      </c>
      <c r="O29" s="15">
        <f t="shared" si="0"/>
        <v>0</v>
      </c>
      <c r="P29" s="58" t="s">
        <v>24</v>
      </c>
    </row>
    <row r="30" spans="1:16" ht="63.75" customHeight="1">
      <c r="A30" s="172" t="s">
        <v>20</v>
      </c>
      <c r="B30" s="181">
        <f>G30</f>
        <v>4963.0169</v>
      </c>
      <c r="C30" s="181">
        <f>H30</f>
        <v>7431.919551139101</v>
      </c>
      <c r="D30" s="214">
        <f>C30-B30</f>
        <v>2468.902651139101</v>
      </c>
      <c r="E30" s="215">
        <f>C30/B30*100-100</f>
        <v>49.746005320656906</v>
      </c>
      <c r="F30" s="203" t="s">
        <v>21</v>
      </c>
      <c r="G30" s="182">
        <f>SUM(M30:M31)</f>
        <v>4963.0169</v>
      </c>
      <c r="H30" s="182">
        <f>SUM(N30:N31)</f>
        <v>7431.919551139101</v>
      </c>
      <c r="I30" s="138">
        <f>H30-G30</f>
        <v>2468.902651139101</v>
      </c>
      <c r="J30" s="136">
        <f>H30/G30*100-100</f>
        <v>49.746005320656906</v>
      </c>
      <c r="K30" s="6" t="s">
        <v>50</v>
      </c>
      <c r="L30" s="45" t="s">
        <v>67</v>
      </c>
      <c r="M30" s="22">
        <v>4071.9368</v>
      </c>
      <c r="N30" s="16">
        <v>6393.992724761</v>
      </c>
      <c r="O30" s="16">
        <f t="shared" si="0"/>
        <v>2322.0559247610004</v>
      </c>
      <c r="P30" s="59">
        <f t="shared" si="1"/>
        <v>57.02583411316701</v>
      </c>
    </row>
    <row r="31" spans="1:16" ht="64.5" customHeight="1" thickBot="1">
      <c r="A31" s="173"/>
      <c r="B31" s="182"/>
      <c r="C31" s="182"/>
      <c r="D31" s="138"/>
      <c r="E31" s="136"/>
      <c r="F31" s="204"/>
      <c r="G31" s="198"/>
      <c r="H31" s="198"/>
      <c r="I31" s="139"/>
      <c r="J31" s="137"/>
      <c r="K31" s="60" t="s">
        <v>51</v>
      </c>
      <c r="L31" s="61" t="s">
        <v>65</v>
      </c>
      <c r="M31" s="62">
        <v>891.0801</v>
      </c>
      <c r="N31" s="63">
        <v>1037.9268263781</v>
      </c>
      <c r="O31" s="63">
        <f t="shared" si="0"/>
        <v>146.84672637810002</v>
      </c>
      <c r="P31" s="64">
        <f t="shared" si="1"/>
        <v>16.47963256929428</v>
      </c>
    </row>
    <row r="32" spans="1:16" ht="24" thickBot="1">
      <c r="A32" s="28" t="s">
        <v>29</v>
      </c>
      <c r="B32" s="23">
        <f>SUM(B4:B31)</f>
        <v>370237.91599999997</v>
      </c>
      <c r="C32" s="32">
        <f>SUM(C4:C30)</f>
        <v>370237.9140793628</v>
      </c>
      <c r="D32" s="29"/>
      <c r="E32" s="74"/>
      <c r="F32" s="25"/>
      <c r="G32" s="23">
        <f>SUM(G4:G31)</f>
        <v>370237.91599999997</v>
      </c>
      <c r="H32" s="23">
        <f>SUM(H4:H31)</f>
        <v>370237.9140793628</v>
      </c>
      <c r="I32" s="24"/>
      <c r="J32" s="31"/>
      <c r="K32" s="25"/>
      <c r="L32" s="26"/>
      <c r="M32" s="23">
        <f>SUM(M4:M31)</f>
        <v>370237.916</v>
      </c>
      <c r="N32" s="30">
        <f>SUM(N4:N31)</f>
        <v>370237.9140793628</v>
      </c>
      <c r="O32" s="27"/>
      <c r="P32" s="31"/>
    </row>
    <row r="34" spans="3:17" ht="23.25">
      <c r="C34" s="36"/>
      <c r="D34" s="36"/>
      <c r="E34" s="37"/>
      <c r="F34" s="35"/>
      <c r="G34" s="37"/>
      <c r="H34" s="35"/>
      <c r="I34" s="36"/>
      <c r="J34" s="37"/>
      <c r="K34" s="40"/>
      <c r="L34" s="18"/>
      <c r="M34" s="80"/>
      <c r="N34" s="36"/>
      <c r="O34" s="36"/>
      <c r="P34" s="36"/>
      <c r="Q34" s="18"/>
    </row>
    <row r="35" spans="3:17" ht="23.25">
      <c r="C35" s="36"/>
      <c r="D35" s="36"/>
      <c r="E35" s="37"/>
      <c r="F35" s="36"/>
      <c r="G35" s="37"/>
      <c r="H35" s="36"/>
      <c r="I35" s="36"/>
      <c r="J35" s="37"/>
      <c r="K35" s="40"/>
      <c r="L35" s="18"/>
      <c r="M35" s="36"/>
      <c r="N35" s="36"/>
      <c r="O35" s="36"/>
      <c r="P35" s="36"/>
      <c r="Q35" s="18"/>
    </row>
    <row r="36" spans="3:17" ht="23.25">
      <c r="C36" s="36"/>
      <c r="D36" s="36"/>
      <c r="E36" s="37"/>
      <c r="F36" s="36"/>
      <c r="G36" s="37"/>
      <c r="H36" s="36"/>
      <c r="I36" s="36"/>
      <c r="J36" s="37"/>
      <c r="K36" s="41"/>
      <c r="L36" s="18"/>
      <c r="M36" s="36"/>
      <c r="N36" s="36"/>
      <c r="O36" s="36"/>
      <c r="P36" s="36"/>
      <c r="Q36" s="18"/>
    </row>
    <row r="37" spans="3:17" ht="23.25">
      <c r="C37" s="36"/>
      <c r="D37" s="36"/>
      <c r="E37" s="37"/>
      <c r="F37" s="36"/>
      <c r="G37" s="37"/>
      <c r="H37" s="36"/>
      <c r="I37" s="36"/>
      <c r="J37" s="37"/>
      <c r="K37" s="36"/>
      <c r="L37" s="18"/>
      <c r="M37" s="36"/>
      <c r="N37" s="36"/>
      <c r="O37" s="36"/>
      <c r="P37" s="36"/>
      <c r="Q37" s="18"/>
    </row>
    <row r="38" spans="3:17" ht="23.25">
      <c r="C38" s="36"/>
      <c r="D38" s="36"/>
      <c r="E38" s="37"/>
      <c r="F38" s="36"/>
      <c r="G38" s="37"/>
      <c r="H38" s="36"/>
      <c r="I38" s="36"/>
      <c r="J38" s="37"/>
      <c r="K38" s="36"/>
      <c r="L38" s="18"/>
      <c r="M38" s="36"/>
      <c r="N38" s="36"/>
      <c r="O38" s="36"/>
      <c r="P38" s="36"/>
      <c r="Q38" s="18"/>
    </row>
    <row r="39" spans="3:17" ht="23.25">
      <c r="C39" s="36"/>
      <c r="D39" s="36"/>
      <c r="E39" s="37"/>
      <c r="F39" s="36"/>
      <c r="G39" s="37"/>
      <c r="H39" s="36"/>
      <c r="I39" s="36"/>
      <c r="J39" s="37"/>
      <c r="K39" s="36"/>
      <c r="L39" s="18"/>
      <c r="M39" s="36"/>
      <c r="N39" s="36"/>
      <c r="O39" s="36"/>
      <c r="P39" s="36"/>
      <c r="Q39" s="18"/>
    </row>
    <row r="40" spans="3:17" ht="23.25">
      <c r="C40" s="36"/>
      <c r="D40" s="36"/>
      <c r="E40" s="37"/>
      <c r="F40" s="36"/>
      <c r="G40" s="37"/>
      <c r="H40" s="36"/>
      <c r="I40" s="36"/>
      <c r="J40" s="37"/>
      <c r="K40" s="36"/>
      <c r="L40" s="18"/>
      <c r="M40" s="36"/>
      <c r="N40" s="36"/>
      <c r="O40" s="36"/>
      <c r="P40" s="36"/>
      <c r="Q40" s="18"/>
    </row>
    <row r="41" spans="3:17" ht="23.25">
      <c r="C41" s="36"/>
      <c r="D41" s="36"/>
      <c r="E41" s="37"/>
      <c r="F41" s="36"/>
      <c r="G41" s="37"/>
      <c r="H41" s="36"/>
      <c r="I41" s="36"/>
      <c r="J41" s="37"/>
      <c r="K41" s="36"/>
      <c r="L41" s="18"/>
      <c r="M41" s="36"/>
      <c r="N41" s="36"/>
      <c r="O41" s="36"/>
      <c r="P41" s="36"/>
      <c r="Q41" s="18"/>
    </row>
    <row r="42" spans="3:17" ht="23.25">
      <c r="C42" s="36"/>
      <c r="D42" s="36"/>
      <c r="E42" s="37"/>
      <c r="F42" s="36"/>
      <c r="G42" s="37"/>
      <c r="H42" s="36"/>
      <c r="I42" s="36"/>
      <c r="J42" s="37"/>
      <c r="K42" s="36"/>
      <c r="L42" s="18"/>
      <c r="M42" s="36"/>
      <c r="N42" s="36"/>
      <c r="O42" s="36"/>
      <c r="P42" s="36"/>
      <c r="Q42" s="18"/>
    </row>
    <row r="43" spans="3:17" ht="23.25">
      <c r="C43" s="36"/>
      <c r="D43" s="36"/>
      <c r="E43" s="37"/>
      <c r="F43" s="36"/>
      <c r="G43" s="37"/>
      <c r="H43" s="36"/>
      <c r="I43" s="36"/>
      <c r="J43" s="37"/>
      <c r="K43" s="36"/>
      <c r="L43" s="18"/>
      <c r="M43" s="36"/>
      <c r="N43" s="36"/>
      <c r="O43" s="36"/>
      <c r="P43" s="36"/>
      <c r="Q43" s="18"/>
    </row>
    <row r="44" spans="3:17" ht="23.25">
      <c r="C44" s="36"/>
      <c r="D44" s="36"/>
      <c r="E44" s="37"/>
      <c r="F44" s="36"/>
      <c r="G44" s="37"/>
      <c r="H44" s="36"/>
      <c r="I44" s="36"/>
      <c r="J44" s="37"/>
      <c r="K44" s="36"/>
      <c r="L44" s="18"/>
      <c r="M44" s="36"/>
      <c r="N44" s="36"/>
      <c r="O44" s="36"/>
      <c r="P44" s="36"/>
      <c r="Q44" s="18"/>
    </row>
    <row r="45" spans="3:17" ht="23.25">
      <c r="C45" s="36"/>
      <c r="D45" s="36"/>
      <c r="E45" s="37"/>
      <c r="F45" s="36"/>
      <c r="G45" s="37"/>
      <c r="H45" s="36"/>
      <c r="I45" s="36"/>
      <c r="J45" s="37"/>
      <c r="K45" s="36"/>
      <c r="L45" s="18"/>
      <c r="M45" s="36"/>
      <c r="N45" s="36"/>
      <c r="O45" s="36"/>
      <c r="P45" s="36"/>
      <c r="Q45" s="18"/>
    </row>
    <row r="46" spans="3:17" ht="23.25">
      <c r="C46" s="36"/>
      <c r="D46" s="36"/>
      <c r="E46" s="37"/>
      <c r="F46" s="36"/>
      <c r="G46" s="37"/>
      <c r="H46" s="36"/>
      <c r="I46" s="36"/>
      <c r="J46" s="37"/>
      <c r="K46" s="36"/>
      <c r="L46" s="18"/>
      <c r="M46" s="36"/>
      <c r="N46" s="36"/>
      <c r="O46" s="36"/>
      <c r="P46" s="36"/>
      <c r="Q46" s="18"/>
    </row>
    <row r="47" spans="3:17" ht="23.25">
      <c r="C47" s="36"/>
      <c r="D47" s="36"/>
      <c r="E47" s="37"/>
      <c r="F47" s="36"/>
      <c r="G47" s="37"/>
      <c r="H47" s="36"/>
      <c r="I47" s="36"/>
      <c r="J47" s="37"/>
      <c r="K47" s="36"/>
      <c r="L47" s="18"/>
      <c r="M47" s="36"/>
      <c r="N47" s="36"/>
      <c r="O47" s="36"/>
      <c r="P47" s="36"/>
      <c r="Q47" s="18"/>
    </row>
    <row r="48" spans="3:17" ht="23.25">
      <c r="C48" s="36"/>
      <c r="D48" s="36"/>
      <c r="E48" s="37"/>
      <c r="F48" s="36"/>
      <c r="G48" s="37"/>
      <c r="H48" s="36"/>
      <c r="I48" s="36"/>
      <c r="J48" s="37"/>
      <c r="K48" s="36"/>
      <c r="L48" s="18"/>
      <c r="M48" s="36"/>
      <c r="N48" s="36"/>
      <c r="O48" s="36"/>
      <c r="P48" s="36"/>
      <c r="Q48" s="18"/>
    </row>
    <row r="49" spans="3:17" ht="23.25">
      <c r="C49" s="36"/>
      <c r="D49" s="36"/>
      <c r="E49" s="37"/>
      <c r="F49" s="36"/>
      <c r="G49" s="37"/>
      <c r="H49" s="36"/>
      <c r="I49" s="36"/>
      <c r="J49" s="37"/>
      <c r="K49" s="36"/>
      <c r="L49" s="18"/>
      <c r="M49" s="36"/>
      <c r="N49" s="36"/>
      <c r="O49" s="36"/>
      <c r="P49" s="36"/>
      <c r="Q49" s="18"/>
    </row>
    <row r="50" spans="3:17" ht="23.25">
      <c r="C50" s="36"/>
      <c r="D50" s="36"/>
      <c r="E50" s="37"/>
      <c r="F50" s="36"/>
      <c r="G50" s="37"/>
      <c r="H50" s="36"/>
      <c r="I50" s="36"/>
      <c r="J50" s="37"/>
      <c r="K50" s="36"/>
      <c r="L50" s="18"/>
      <c r="M50" s="36"/>
      <c r="N50" s="36"/>
      <c r="O50" s="36"/>
      <c r="P50" s="36"/>
      <c r="Q50" s="18"/>
    </row>
    <row r="51" spans="3:17" ht="23.25">
      <c r="C51" s="36"/>
      <c r="D51" s="36"/>
      <c r="E51" s="37"/>
      <c r="F51" s="36"/>
      <c r="G51" s="37"/>
      <c r="H51" s="36"/>
      <c r="I51" s="36"/>
      <c r="J51" s="37"/>
      <c r="K51" s="36"/>
      <c r="L51" s="18"/>
      <c r="M51" s="36"/>
      <c r="N51" s="36"/>
      <c r="O51" s="36"/>
      <c r="P51" s="36"/>
      <c r="Q51" s="18"/>
    </row>
    <row r="52" spans="3:17" ht="23.25">
      <c r="C52" s="36"/>
      <c r="D52" s="36"/>
      <c r="E52" s="37"/>
      <c r="F52" s="36"/>
      <c r="G52" s="37"/>
      <c r="H52" s="36"/>
      <c r="I52" s="36"/>
      <c r="J52" s="37"/>
      <c r="K52" s="36"/>
      <c r="L52" s="18"/>
      <c r="M52" s="36"/>
      <c r="N52" s="36"/>
      <c r="O52" s="36"/>
      <c r="P52" s="36"/>
      <c r="Q52" s="18"/>
    </row>
    <row r="53" spans="3:17" ht="23.25">
      <c r="C53" s="36"/>
      <c r="D53" s="36"/>
      <c r="E53" s="37"/>
      <c r="F53" s="36"/>
      <c r="G53" s="37"/>
      <c r="H53" s="36"/>
      <c r="I53" s="36"/>
      <c r="J53" s="37"/>
      <c r="K53" s="36"/>
      <c r="L53" s="18"/>
      <c r="M53" s="36"/>
      <c r="N53" s="36"/>
      <c r="O53" s="36"/>
      <c r="P53" s="36"/>
      <c r="Q53" s="18"/>
    </row>
    <row r="54" spans="3:17" ht="23.25">
      <c r="C54" s="36"/>
      <c r="D54" s="36"/>
      <c r="E54" s="37"/>
      <c r="F54" s="36"/>
      <c r="G54" s="37"/>
      <c r="H54" s="36"/>
      <c r="I54" s="36"/>
      <c r="J54" s="37"/>
      <c r="K54" s="36"/>
      <c r="L54" s="18"/>
      <c r="M54" s="36"/>
      <c r="N54" s="36"/>
      <c r="O54" s="36"/>
      <c r="P54" s="36"/>
      <c r="Q54" s="18"/>
    </row>
    <row r="55" spans="3:17" ht="23.25">
      <c r="C55" s="36"/>
      <c r="D55" s="36"/>
      <c r="E55" s="37"/>
      <c r="F55" s="36"/>
      <c r="G55" s="37"/>
      <c r="H55" s="36"/>
      <c r="I55" s="36"/>
      <c r="J55" s="37"/>
      <c r="K55" s="36"/>
      <c r="L55" s="18"/>
      <c r="M55" s="36"/>
      <c r="N55" s="36"/>
      <c r="O55" s="36"/>
      <c r="P55" s="36"/>
      <c r="Q55" s="18"/>
    </row>
    <row r="56" spans="3:17" ht="23.25">
      <c r="C56" s="36"/>
      <c r="D56" s="36"/>
      <c r="E56" s="37"/>
      <c r="F56" s="36"/>
      <c r="G56" s="37"/>
      <c r="H56" s="36"/>
      <c r="I56" s="36"/>
      <c r="J56" s="37"/>
      <c r="K56" s="36"/>
      <c r="L56" s="18"/>
      <c r="M56" s="36"/>
      <c r="N56" s="36"/>
      <c r="O56" s="36"/>
      <c r="P56" s="36"/>
      <c r="Q56" s="18"/>
    </row>
    <row r="57" spans="3:17" ht="23.25">
      <c r="C57" s="36"/>
      <c r="D57" s="36"/>
      <c r="E57" s="37"/>
      <c r="F57" s="36"/>
      <c r="G57" s="37"/>
      <c r="H57" s="36"/>
      <c r="I57" s="36"/>
      <c r="J57" s="37"/>
      <c r="K57" s="36"/>
      <c r="L57" s="18"/>
      <c r="M57" s="36"/>
      <c r="N57" s="36"/>
      <c r="O57" s="36"/>
      <c r="P57" s="36"/>
      <c r="Q57" s="18"/>
    </row>
    <row r="58" spans="3:17" ht="23.25">
      <c r="C58" s="36"/>
      <c r="D58" s="36"/>
      <c r="E58" s="37"/>
      <c r="F58" s="36"/>
      <c r="G58" s="37"/>
      <c r="H58" s="36"/>
      <c r="I58" s="36"/>
      <c r="J58" s="37"/>
      <c r="K58" s="36"/>
      <c r="L58" s="18"/>
      <c r="M58" s="36"/>
      <c r="N58" s="36"/>
      <c r="O58" s="36"/>
      <c r="P58" s="36"/>
      <c r="Q58" s="18"/>
    </row>
    <row r="59" spans="3:17" ht="23.25">
      <c r="C59" s="36"/>
      <c r="D59" s="36"/>
      <c r="E59" s="37"/>
      <c r="F59" s="36"/>
      <c r="G59" s="37"/>
      <c r="H59" s="36"/>
      <c r="I59" s="36"/>
      <c r="J59" s="37"/>
      <c r="K59" s="36"/>
      <c r="L59" s="18"/>
      <c r="M59" s="36"/>
      <c r="N59" s="36"/>
      <c r="O59" s="36"/>
      <c r="P59" s="36"/>
      <c r="Q59" s="18"/>
    </row>
    <row r="60" spans="3:17" ht="23.25">
      <c r="C60" s="36"/>
      <c r="D60" s="36"/>
      <c r="E60" s="37"/>
      <c r="F60" s="36"/>
      <c r="G60" s="37"/>
      <c r="H60" s="36"/>
      <c r="I60" s="36"/>
      <c r="J60" s="37"/>
      <c r="K60" s="36"/>
      <c r="L60" s="18"/>
      <c r="M60" s="36"/>
      <c r="N60" s="36"/>
      <c r="O60" s="36"/>
      <c r="P60" s="36"/>
      <c r="Q60" s="18"/>
    </row>
    <row r="61" spans="3:17" ht="23.25">
      <c r="C61" s="36"/>
      <c r="D61" s="36"/>
      <c r="E61" s="37"/>
      <c r="F61" s="36"/>
      <c r="G61" s="37"/>
      <c r="H61" s="36"/>
      <c r="I61" s="36"/>
      <c r="J61" s="37"/>
      <c r="K61" s="36"/>
      <c r="L61" s="18"/>
      <c r="M61" s="36"/>
      <c r="N61" s="36"/>
      <c r="O61" s="36"/>
      <c r="P61" s="36"/>
      <c r="Q61" s="18"/>
    </row>
    <row r="62" spans="3:17" ht="23.25">
      <c r="C62" s="36"/>
      <c r="D62" s="36"/>
      <c r="E62" s="37"/>
      <c r="F62" s="36"/>
      <c r="G62" s="37"/>
      <c r="H62" s="36"/>
      <c r="I62" s="36"/>
      <c r="J62" s="37"/>
      <c r="K62" s="36"/>
      <c r="L62" s="18"/>
      <c r="M62" s="36"/>
      <c r="N62" s="36"/>
      <c r="O62" s="36"/>
      <c r="P62" s="36"/>
      <c r="Q62" s="18"/>
    </row>
    <row r="63" spans="3:17" ht="23.25">
      <c r="C63" s="36"/>
      <c r="D63" s="36"/>
      <c r="E63" s="37"/>
      <c r="F63" s="36"/>
      <c r="G63" s="37"/>
      <c r="H63" s="36"/>
      <c r="I63" s="36"/>
      <c r="J63" s="37"/>
      <c r="K63" s="36"/>
      <c r="L63" s="18"/>
      <c r="M63" s="36"/>
      <c r="N63" s="36"/>
      <c r="O63" s="36"/>
      <c r="P63" s="36"/>
      <c r="Q63" s="18"/>
    </row>
    <row r="64" spans="3:17" ht="23.25">
      <c r="C64" s="36"/>
      <c r="D64" s="36"/>
      <c r="E64" s="37"/>
      <c r="F64" s="36"/>
      <c r="G64" s="37"/>
      <c r="H64" s="36"/>
      <c r="I64" s="36"/>
      <c r="J64" s="37"/>
      <c r="K64" s="36"/>
      <c r="L64" s="18"/>
      <c r="M64" s="36"/>
      <c r="N64" s="36"/>
      <c r="O64" s="36"/>
      <c r="P64" s="36"/>
      <c r="Q64" s="18"/>
    </row>
    <row r="65" spans="3:17" ht="23.25">
      <c r="C65" s="36"/>
      <c r="D65" s="36"/>
      <c r="E65" s="37"/>
      <c r="F65" s="36"/>
      <c r="G65" s="37"/>
      <c r="H65" s="36"/>
      <c r="I65" s="36"/>
      <c r="J65" s="37"/>
      <c r="K65" s="36"/>
      <c r="L65" s="18"/>
      <c r="M65" s="36"/>
      <c r="N65" s="36"/>
      <c r="O65" s="36"/>
      <c r="P65" s="36"/>
      <c r="Q65" s="18"/>
    </row>
    <row r="66" spans="3:17" ht="23.25">
      <c r="C66" s="36"/>
      <c r="D66" s="36"/>
      <c r="E66" s="37"/>
      <c r="F66" s="36"/>
      <c r="G66" s="37"/>
      <c r="H66" s="36"/>
      <c r="I66" s="36"/>
      <c r="J66" s="37"/>
      <c r="K66" s="36"/>
      <c r="L66" s="18"/>
      <c r="M66" s="36"/>
      <c r="N66" s="36"/>
      <c r="O66" s="36"/>
      <c r="P66" s="36"/>
      <c r="Q66" s="18"/>
    </row>
    <row r="67" spans="3:17" ht="23.25">
      <c r="C67" s="36"/>
      <c r="D67" s="36"/>
      <c r="E67" s="37"/>
      <c r="F67" s="36"/>
      <c r="G67" s="37"/>
      <c r="H67" s="36"/>
      <c r="I67" s="36"/>
      <c r="J67" s="37"/>
      <c r="K67" s="36"/>
      <c r="L67" s="18"/>
      <c r="M67" s="36"/>
      <c r="N67" s="36"/>
      <c r="O67" s="36"/>
      <c r="P67" s="36"/>
      <c r="Q67" s="18"/>
    </row>
    <row r="68" spans="3:17" ht="23.25">
      <c r="C68" s="36"/>
      <c r="D68" s="36"/>
      <c r="E68" s="37"/>
      <c r="F68" s="36"/>
      <c r="G68" s="37"/>
      <c r="H68" s="36"/>
      <c r="I68" s="36"/>
      <c r="J68" s="37"/>
      <c r="K68" s="36"/>
      <c r="L68" s="18"/>
      <c r="M68" s="36"/>
      <c r="N68" s="36"/>
      <c r="O68" s="36"/>
      <c r="P68" s="36"/>
      <c r="Q68" s="18"/>
    </row>
    <row r="69" spans="3:17" ht="23.25">
      <c r="C69" s="36"/>
      <c r="D69" s="36"/>
      <c r="E69" s="37"/>
      <c r="F69" s="36"/>
      <c r="G69" s="37"/>
      <c r="H69" s="36"/>
      <c r="I69" s="36"/>
      <c r="J69" s="37"/>
      <c r="K69" s="36"/>
      <c r="L69" s="18"/>
      <c r="M69" s="36"/>
      <c r="N69" s="36"/>
      <c r="O69" s="36"/>
      <c r="P69" s="36"/>
      <c r="Q69" s="18"/>
    </row>
    <row r="70" spans="3:17" ht="23.25">
      <c r="C70" s="36"/>
      <c r="D70" s="36"/>
      <c r="E70" s="37"/>
      <c r="F70" s="36"/>
      <c r="G70" s="37"/>
      <c r="H70" s="36"/>
      <c r="I70" s="36"/>
      <c r="J70" s="37"/>
      <c r="K70" s="36"/>
      <c r="L70" s="18"/>
      <c r="M70" s="36"/>
      <c r="N70" s="36"/>
      <c r="O70" s="36"/>
      <c r="P70" s="36"/>
      <c r="Q70" s="18"/>
    </row>
    <row r="71" spans="3:17" ht="23.25">
      <c r="C71" s="36"/>
      <c r="D71" s="36"/>
      <c r="E71" s="37"/>
      <c r="F71" s="36"/>
      <c r="G71" s="37"/>
      <c r="H71" s="36"/>
      <c r="I71" s="36"/>
      <c r="J71" s="37"/>
      <c r="K71" s="36"/>
      <c r="L71" s="18"/>
      <c r="M71" s="36"/>
      <c r="N71" s="36"/>
      <c r="O71" s="36"/>
      <c r="P71" s="36"/>
      <c r="Q71" s="18"/>
    </row>
    <row r="72" spans="3:17" ht="23.25">
      <c r="C72" s="36"/>
      <c r="D72" s="36"/>
      <c r="E72" s="37"/>
      <c r="F72" s="36"/>
      <c r="G72" s="37"/>
      <c r="H72" s="36"/>
      <c r="I72" s="36"/>
      <c r="J72" s="37"/>
      <c r="K72" s="36"/>
      <c r="L72" s="18"/>
      <c r="M72" s="36"/>
      <c r="N72" s="36"/>
      <c r="O72" s="36"/>
      <c r="P72" s="36"/>
      <c r="Q72" s="18"/>
    </row>
    <row r="73" spans="3:17" ht="23.25">
      <c r="C73" s="36"/>
      <c r="D73" s="36"/>
      <c r="E73" s="37"/>
      <c r="F73" s="36"/>
      <c r="G73" s="37"/>
      <c r="H73" s="36"/>
      <c r="I73" s="36"/>
      <c r="J73" s="37"/>
      <c r="K73" s="36"/>
      <c r="L73" s="18"/>
      <c r="M73" s="36"/>
      <c r="N73" s="36"/>
      <c r="O73" s="36"/>
      <c r="P73" s="36"/>
      <c r="Q73" s="18"/>
    </row>
    <row r="74" spans="3:17" ht="23.25">
      <c r="C74" s="36"/>
      <c r="D74" s="36"/>
      <c r="E74" s="37"/>
      <c r="F74" s="36"/>
      <c r="G74" s="37"/>
      <c r="H74" s="36"/>
      <c r="I74" s="36"/>
      <c r="J74" s="37"/>
      <c r="K74" s="36"/>
      <c r="L74" s="18"/>
      <c r="M74" s="36"/>
      <c r="N74" s="36"/>
      <c r="O74" s="36"/>
      <c r="P74" s="36"/>
      <c r="Q74" s="18"/>
    </row>
    <row r="75" spans="3:17" ht="23.25">
      <c r="C75" s="36"/>
      <c r="D75" s="36"/>
      <c r="E75" s="37"/>
      <c r="F75" s="36"/>
      <c r="G75" s="37"/>
      <c r="H75" s="36"/>
      <c r="I75" s="36"/>
      <c r="J75" s="37"/>
      <c r="K75" s="36"/>
      <c r="L75" s="18"/>
      <c r="M75" s="36"/>
      <c r="N75" s="36"/>
      <c r="O75" s="36"/>
      <c r="P75" s="36"/>
      <c r="Q75" s="18"/>
    </row>
    <row r="76" spans="3:17" ht="23.25">
      <c r="C76" s="36"/>
      <c r="D76" s="36"/>
      <c r="E76" s="37"/>
      <c r="F76" s="36"/>
      <c r="G76" s="37"/>
      <c r="H76" s="36"/>
      <c r="I76" s="36"/>
      <c r="J76" s="37"/>
      <c r="K76" s="36"/>
      <c r="L76" s="18"/>
      <c r="M76" s="36"/>
      <c r="N76" s="36"/>
      <c r="O76" s="36"/>
      <c r="P76" s="36"/>
      <c r="Q76" s="18"/>
    </row>
    <row r="77" spans="3:17" ht="23.25">
      <c r="C77" s="36"/>
      <c r="D77" s="36"/>
      <c r="E77" s="37"/>
      <c r="F77" s="36"/>
      <c r="G77" s="37"/>
      <c r="H77" s="36"/>
      <c r="I77" s="36"/>
      <c r="J77" s="37"/>
      <c r="K77" s="36"/>
      <c r="L77" s="18"/>
      <c r="M77" s="36"/>
      <c r="N77" s="36"/>
      <c r="O77" s="36"/>
      <c r="P77" s="36"/>
      <c r="Q77" s="18"/>
    </row>
    <row r="78" spans="3:17" ht="23.25">
      <c r="C78" s="36"/>
      <c r="D78" s="36"/>
      <c r="E78" s="37"/>
      <c r="F78" s="36"/>
      <c r="G78" s="37"/>
      <c r="H78" s="36"/>
      <c r="I78" s="36"/>
      <c r="J78" s="37"/>
      <c r="K78" s="36"/>
      <c r="L78" s="18"/>
      <c r="M78" s="36"/>
      <c r="N78" s="36"/>
      <c r="O78" s="36"/>
      <c r="P78" s="36"/>
      <c r="Q78" s="18"/>
    </row>
    <row r="79" spans="3:17" ht="23.25">
      <c r="C79" s="36"/>
      <c r="D79" s="36"/>
      <c r="E79" s="37"/>
      <c r="F79" s="36"/>
      <c r="G79" s="37"/>
      <c r="H79" s="36"/>
      <c r="I79" s="36"/>
      <c r="J79" s="37"/>
      <c r="K79" s="36"/>
      <c r="L79" s="18"/>
      <c r="M79" s="36"/>
      <c r="N79" s="36"/>
      <c r="O79" s="36"/>
      <c r="P79" s="36"/>
      <c r="Q79" s="18"/>
    </row>
    <row r="80" spans="3:17" ht="23.25">
      <c r="C80" s="36"/>
      <c r="D80" s="36"/>
      <c r="E80" s="37"/>
      <c r="F80" s="36"/>
      <c r="G80" s="37"/>
      <c r="H80" s="36"/>
      <c r="I80" s="36"/>
      <c r="J80" s="37"/>
      <c r="K80" s="36"/>
      <c r="L80" s="18"/>
      <c r="M80" s="36"/>
      <c r="N80" s="36"/>
      <c r="O80" s="36"/>
      <c r="P80" s="36"/>
      <c r="Q80" s="18"/>
    </row>
    <row r="81" spans="3:17" ht="23.25">
      <c r="C81" s="36"/>
      <c r="D81" s="36"/>
      <c r="E81" s="37"/>
      <c r="F81" s="36"/>
      <c r="G81" s="37"/>
      <c r="H81" s="36"/>
      <c r="I81" s="36"/>
      <c r="J81" s="37"/>
      <c r="K81" s="36"/>
      <c r="L81" s="18"/>
      <c r="M81" s="36"/>
      <c r="N81" s="36"/>
      <c r="O81" s="36"/>
      <c r="P81" s="36"/>
      <c r="Q81" s="18"/>
    </row>
    <row r="82" spans="3:17" ht="23.25">
      <c r="C82" s="36"/>
      <c r="D82" s="36"/>
      <c r="E82" s="37"/>
      <c r="F82" s="36"/>
      <c r="G82" s="37"/>
      <c r="H82" s="36"/>
      <c r="I82" s="36"/>
      <c r="J82" s="37"/>
      <c r="K82" s="36"/>
      <c r="L82" s="18"/>
      <c r="M82" s="36"/>
      <c r="N82" s="36"/>
      <c r="O82" s="36"/>
      <c r="P82" s="36"/>
      <c r="Q82" s="18"/>
    </row>
    <row r="83" spans="3:17" ht="23.25">
      <c r="C83" s="36"/>
      <c r="D83" s="36"/>
      <c r="E83" s="37"/>
      <c r="F83" s="36"/>
      <c r="G83" s="37"/>
      <c r="H83" s="36"/>
      <c r="I83" s="36"/>
      <c r="J83" s="37"/>
      <c r="K83" s="36"/>
      <c r="L83" s="18"/>
      <c r="M83" s="36"/>
      <c r="N83" s="36"/>
      <c r="O83" s="36"/>
      <c r="P83" s="36"/>
      <c r="Q83" s="18"/>
    </row>
    <row r="84" spans="3:17" ht="23.25">
      <c r="C84" s="36"/>
      <c r="D84" s="36"/>
      <c r="E84" s="37"/>
      <c r="F84" s="36"/>
      <c r="G84" s="37"/>
      <c r="H84" s="36"/>
      <c r="I84" s="36"/>
      <c r="J84" s="37"/>
      <c r="K84" s="36"/>
      <c r="L84" s="18"/>
      <c r="M84" s="36"/>
      <c r="N84" s="36"/>
      <c r="O84" s="36"/>
      <c r="P84" s="36"/>
      <c r="Q84" s="18"/>
    </row>
    <row r="85" spans="3:17" ht="23.25">
      <c r="C85" s="36"/>
      <c r="D85" s="36"/>
      <c r="E85" s="37"/>
      <c r="F85" s="36"/>
      <c r="G85" s="37"/>
      <c r="H85" s="36"/>
      <c r="I85" s="36"/>
      <c r="J85" s="37"/>
      <c r="K85" s="36"/>
      <c r="L85" s="18"/>
      <c r="M85" s="36"/>
      <c r="N85" s="36"/>
      <c r="O85" s="36"/>
      <c r="P85" s="36"/>
      <c r="Q85" s="18"/>
    </row>
    <row r="86" spans="3:17" ht="23.25">
      <c r="C86" s="36"/>
      <c r="D86" s="36"/>
      <c r="E86" s="37"/>
      <c r="F86" s="36"/>
      <c r="G86" s="37"/>
      <c r="H86" s="36"/>
      <c r="I86" s="36"/>
      <c r="J86" s="37"/>
      <c r="K86" s="36"/>
      <c r="L86" s="18"/>
      <c r="M86" s="36"/>
      <c r="N86" s="36"/>
      <c r="O86" s="36"/>
      <c r="P86" s="36"/>
      <c r="Q86" s="18"/>
    </row>
    <row r="87" spans="3:17" ht="23.25">
      <c r="C87" s="36"/>
      <c r="D87" s="36"/>
      <c r="E87" s="37"/>
      <c r="F87" s="36"/>
      <c r="G87" s="37"/>
      <c r="H87" s="36"/>
      <c r="I87" s="36"/>
      <c r="J87" s="37"/>
      <c r="K87" s="36"/>
      <c r="L87" s="18"/>
      <c r="M87" s="36"/>
      <c r="N87" s="36"/>
      <c r="O87" s="36"/>
      <c r="P87" s="36"/>
      <c r="Q87" s="18"/>
    </row>
    <row r="88" spans="3:17" ht="23.25">
      <c r="C88" s="36"/>
      <c r="D88" s="36"/>
      <c r="E88" s="37"/>
      <c r="F88" s="36"/>
      <c r="G88" s="37"/>
      <c r="H88" s="36"/>
      <c r="I88" s="36"/>
      <c r="J88" s="37"/>
      <c r="K88" s="36"/>
      <c r="L88" s="18"/>
      <c r="M88" s="36"/>
      <c r="N88" s="36"/>
      <c r="O88" s="36"/>
      <c r="P88" s="36"/>
      <c r="Q88" s="18"/>
    </row>
    <row r="89" spans="3:17" ht="23.25">
      <c r="C89" s="36"/>
      <c r="D89" s="36"/>
      <c r="E89" s="37"/>
      <c r="F89" s="36"/>
      <c r="G89" s="37"/>
      <c r="H89" s="36"/>
      <c r="I89" s="36"/>
      <c r="J89" s="37"/>
      <c r="K89" s="36"/>
      <c r="L89" s="18"/>
      <c r="M89" s="36"/>
      <c r="N89" s="36"/>
      <c r="O89" s="36"/>
      <c r="P89" s="36"/>
      <c r="Q89" s="18"/>
    </row>
    <row r="90" spans="3:17" ht="23.25">
      <c r="C90" s="36"/>
      <c r="D90" s="36"/>
      <c r="E90" s="37"/>
      <c r="F90" s="36"/>
      <c r="G90" s="37"/>
      <c r="H90" s="36"/>
      <c r="I90" s="36"/>
      <c r="J90" s="37"/>
      <c r="K90" s="36"/>
      <c r="L90" s="18"/>
      <c r="M90" s="36"/>
      <c r="N90" s="36"/>
      <c r="O90" s="36"/>
      <c r="P90" s="36"/>
      <c r="Q90" s="18"/>
    </row>
    <row r="91" spans="3:17" ht="23.25">
      <c r="C91" s="36"/>
      <c r="D91" s="36"/>
      <c r="E91" s="37"/>
      <c r="F91" s="36"/>
      <c r="G91" s="37"/>
      <c r="H91" s="36"/>
      <c r="I91" s="36"/>
      <c r="J91" s="37"/>
      <c r="K91" s="36"/>
      <c r="L91" s="18"/>
      <c r="M91" s="36"/>
      <c r="N91" s="36"/>
      <c r="O91" s="36"/>
      <c r="P91" s="36"/>
      <c r="Q91" s="18"/>
    </row>
    <row r="92" spans="3:17" ht="23.25">
      <c r="C92" s="36"/>
      <c r="D92" s="36"/>
      <c r="E92" s="37"/>
      <c r="F92" s="36"/>
      <c r="G92" s="37"/>
      <c r="H92" s="36"/>
      <c r="I92" s="36"/>
      <c r="J92" s="37"/>
      <c r="K92" s="36"/>
      <c r="L92" s="18"/>
      <c r="M92" s="36"/>
      <c r="N92" s="36"/>
      <c r="O92" s="36"/>
      <c r="P92" s="36"/>
      <c r="Q92" s="18"/>
    </row>
    <row r="93" spans="3:17" ht="23.25">
      <c r="C93" s="36"/>
      <c r="D93" s="36"/>
      <c r="E93" s="37"/>
      <c r="F93" s="36"/>
      <c r="G93" s="37"/>
      <c r="H93" s="36"/>
      <c r="I93" s="36"/>
      <c r="J93" s="37"/>
      <c r="K93" s="36"/>
      <c r="L93" s="18"/>
      <c r="M93" s="36"/>
      <c r="N93" s="36"/>
      <c r="O93" s="36"/>
      <c r="P93" s="36"/>
      <c r="Q93" s="18"/>
    </row>
    <row r="94" spans="3:17" ht="23.25">
      <c r="C94" s="36"/>
      <c r="D94" s="36"/>
      <c r="E94" s="37"/>
      <c r="F94" s="36"/>
      <c r="G94" s="37"/>
      <c r="H94" s="36"/>
      <c r="I94" s="36"/>
      <c r="J94" s="37"/>
      <c r="K94" s="36"/>
      <c r="L94" s="18"/>
      <c r="M94" s="36"/>
      <c r="N94" s="36"/>
      <c r="O94" s="36"/>
      <c r="P94" s="36"/>
      <c r="Q94" s="18"/>
    </row>
    <row r="95" spans="3:17" ht="23.25">
      <c r="C95" s="36"/>
      <c r="D95" s="36"/>
      <c r="E95" s="37"/>
      <c r="F95" s="36"/>
      <c r="G95" s="37"/>
      <c r="H95" s="36"/>
      <c r="I95" s="36"/>
      <c r="J95" s="37"/>
      <c r="K95" s="36"/>
      <c r="L95" s="18"/>
      <c r="M95" s="36"/>
      <c r="N95" s="36"/>
      <c r="O95" s="36"/>
      <c r="P95" s="36"/>
      <c r="Q95" s="18"/>
    </row>
    <row r="96" spans="3:17" ht="23.25">
      <c r="C96" s="36"/>
      <c r="D96" s="36"/>
      <c r="E96" s="37"/>
      <c r="F96" s="36"/>
      <c r="G96" s="37"/>
      <c r="H96" s="36"/>
      <c r="I96" s="36"/>
      <c r="J96" s="37"/>
      <c r="K96" s="36"/>
      <c r="L96" s="18"/>
      <c r="M96" s="36"/>
      <c r="N96" s="36"/>
      <c r="O96" s="36"/>
      <c r="P96" s="36"/>
      <c r="Q96" s="18"/>
    </row>
    <row r="97" spans="3:17" ht="23.25">
      <c r="C97" s="36"/>
      <c r="D97" s="36"/>
      <c r="E97" s="37"/>
      <c r="F97" s="36"/>
      <c r="G97" s="37"/>
      <c r="H97" s="36"/>
      <c r="I97" s="36"/>
      <c r="J97" s="37"/>
      <c r="K97" s="36"/>
      <c r="L97" s="18"/>
      <c r="M97" s="36"/>
      <c r="N97" s="36"/>
      <c r="O97" s="36"/>
      <c r="P97" s="36"/>
      <c r="Q97" s="18"/>
    </row>
    <row r="98" spans="3:17" ht="23.25">
      <c r="C98" s="36"/>
      <c r="D98" s="36"/>
      <c r="E98" s="37"/>
      <c r="F98" s="36"/>
      <c r="G98" s="37"/>
      <c r="H98" s="36"/>
      <c r="I98" s="36"/>
      <c r="J98" s="37"/>
      <c r="K98" s="36"/>
      <c r="L98" s="18"/>
      <c r="M98" s="36"/>
      <c r="N98" s="36"/>
      <c r="O98" s="36"/>
      <c r="P98" s="36"/>
      <c r="Q98" s="18"/>
    </row>
    <row r="99" spans="3:17" ht="23.25">
      <c r="C99" s="36"/>
      <c r="D99" s="36"/>
      <c r="E99" s="37"/>
      <c r="F99" s="36"/>
      <c r="G99" s="37"/>
      <c r="H99" s="36"/>
      <c r="I99" s="36"/>
      <c r="J99" s="37"/>
      <c r="K99" s="36"/>
      <c r="L99" s="18"/>
      <c r="M99" s="36"/>
      <c r="N99" s="36"/>
      <c r="O99" s="36"/>
      <c r="P99" s="36"/>
      <c r="Q99" s="18"/>
    </row>
    <row r="100" spans="3:17" ht="23.25">
      <c r="C100" s="36"/>
      <c r="D100" s="36"/>
      <c r="E100" s="37"/>
      <c r="F100" s="36"/>
      <c r="G100" s="37"/>
      <c r="H100" s="36"/>
      <c r="I100" s="36"/>
      <c r="J100" s="37"/>
      <c r="K100" s="36"/>
      <c r="L100" s="18"/>
      <c r="M100" s="36"/>
      <c r="N100" s="36"/>
      <c r="O100" s="36"/>
      <c r="P100" s="36"/>
      <c r="Q100" s="18"/>
    </row>
    <row r="101" spans="3:17" ht="23.25">
      <c r="C101" s="36"/>
      <c r="D101" s="36"/>
      <c r="E101" s="37"/>
      <c r="F101" s="36"/>
      <c r="G101" s="37"/>
      <c r="H101" s="36"/>
      <c r="I101" s="36"/>
      <c r="J101" s="37"/>
      <c r="K101" s="36"/>
      <c r="L101" s="18"/>
      <c r="M101" s="36"/>
      <c r="N101" s="36"/>
      <c r="O101" s="36"/>
      <c r="P101" s="36"/>
      <c r="Q101" s="18"/>
    </row>
    <row r="102" spans="3:17" ht="23.25">
      <c r="C102" s="36"/>
      <c r="D102" s="36"/>
      <c r="E102" s="37"/>
      <c r="F102" s="36"/>
      <c r="G102" s="37"/>
      <c r="H102" s="36"/>
      <c r="I102" s="36"/>
      <c r="J102" s="37"/>
      <c r="K102" s="36"/>
      <c r="L102" s="18"/>
      <c r="M102" s="36"/>
      <c r="N102" s="36"/>
      <c r="O102" s="36"/>
      <c r="P102" s="36"/>
      <c r="Q102" s="18"/>
    </row>
    <row r="103" spans="3:17" ht="23.25">
      <c r="C103" s="36"/>
      <c r="D103" s="36"/>
      <c r="E103" s="37"/>
      <c r="F103" s="36"/>
      <c r="G103" s="37"/>
      <c r="H103" s="36"/>
      <c r="I103" s="36"/>
      <c r="J103" s="37"/>
      <c r="K103" s="36"/>
      <c r="L103" s="18"/>
      <c r="M103" s="36"/>
      <c r="N103" s="36"/>
      <c r="O103" s="36"/>
      <c r="P103" s="36"/>
      <c r="Q103" s="18"/>
    </row>
    <row r="104" spans="3:17" ht="23.25">
      <c r="C104" s="36"/>
      <c r="D104" s="36"/>
      <c r="E104" s="37"/>
      <c r="F104" s="36"/>
      <c r="G104" s="37"/>
      <c r="H104" s="36"/>
      <c r="I104" s="36"/>
      <c r="J104" s="37"/>
      <c r="K104" s="36"/>
      <c r="L104" s="18"/>
      <c r="M104" s="36"/>
      <c r="N104" s="36"/>
      <c r="O104" s="36"/>
      <c r="P104" s="36"/>
      <c r="Q104" s="18"/>
    </row>
    <row r="105" spans="3:17" ht="23.25">
      <c r="C105" s="36"/>
      <c r="D105" s="36"/>
      <c r="E105" s="37"/>
      <c r="F105" s="36"/>
      <c r="G105" s="37"/>
      <c r="H105" s="36"/>
      <c r="I105" s="36"/>
      <c r="J105" s="37"/>
      <c r="K105" s="36"/>
      <c r="L105" s="18"/>
      <c r="M105" s="36"/>
      <c r="N105" s="36"/>
      <c r="O105" s="36"/>
      <c r="P105" s="36"/>
      <c r="Q105" s="18"/>
    </row>
    <row r="106" spans="3:17" ht="23.25">
      <c r="C106" s="36"/>
      <c r="D106" s="36"/>
      <c r="E106" s="37"/>
      <c r="F106" s="36"/>
      <c r="G106" s="37"/>
      <c r="H106" s="36"/>
      <c r="I106" s="36"/>
      <c r="J106" s="37"/>
      <c r="K106" s="36"/>
      <c r="L106" s="18"/>
      <c r="M106" s="36"/>
      <c r="N106" s="36"/>
      <c r="O106" s="36"/>
      <c r="P106" s="36"/>
      <c r="Q106" s="18"/>
    </row>
    <row r="107" spans="3:17" ht="23.25">
      <c r="C107" s="36"/>
      <c r="D107" s="36"/>
      <c r="E107" s="37"/>
      <c r="F107" s="36"/>
      <c r="G107" s="37"/>
      <c r="H107" s="36"/>
      <c r="I107" s="36"/>
      <c r="J107" s="37"/>
      <c r="K107" s="36"/>
      <c r="L107" s="18"/>
      <c r="M107" s="36"/>
      <c r="N107" s="36"/>
      <c r="O107" s="36"/>
      <c r="P107" s="36"/>
      <c r="Q107" s="18"/>
    </row>
    <row r="108" spans="3:17" ht="23.25">
      <c r="C108" s="36"/>
      <c r="D108" s="36"/>
      <c r="E108" s="37"/>
      <c r="F108" s="36"/>
      <c r="G108" s="37"/>
      <c r="H108" s="36"/>
      <c r="I108" s="36"/>
      <c r="J108" s="37"/>
      <c r="K108" s="36"/>
      <c r="L108" s="18"/>
      <c r="M108" s="36"/>
      <c r="N108" s="36"/>
      <c r="O108" s="36"/>
      <c r="P108" s="36"/>
      <c r="Q108" s="18"/>
    </row>
    <row r="109" spans="3:17" ht="23.25">
      <c r="C109" s="36"/>
      <c r="D109" s="36"/>
      <c r="E109" s="37"/>
      <c r="F109" s="36"/>
      <c r="G109" s="37"/>
      <c r="H109" s="36"/>
      <c r="I109" s="36"/>
      <c r="J109" s="37"/>
      <c r="K109" s="36"/>
      <c r="L109" s="18"/>
      <c r="M109" s="36"/>
      <c r="N109" s="36"/>
      <c r="O109" s="36"/>
      <c r="P109" s="36"/>
      <c r="Q109" s="18"/>
    </row>
    <row r="110" spans="3:17" ht="23.25">
      <c r="C110" s="36"/>
      <c r="D110" s="36"/>
      <c r="E110" s="37"/>
      <c r="F110" s="36"/>
      <c r="G110" s="37"/>
      <c r="H110" s="36"/>
      <c r="I110" s="36"/>
      <c r="J110" s="37"/>
      <c r="K110" s="36"/>
      <c r="L110" s="18"/>
      <c r="M110" s="36"/>
      <c r="N110" s="36"/>
      <c r="O110" s="36"/>
      <c r="P110" s="36"/>
      <c r="Q110" s="18"/>
    </row>
    <row r="111" spans="3:17" ht="23.25">
      <c r="C111" s="36"/>
      <c r="D111" s="36"/>
      <c r="E111" s="37"/>
      <c r="F111" s="36"/>
      <c r="G111" s="37"/>
      <c r="H111" s="36"/>
      <c r="I111" s="36"/>
      <c r="J111" s="37"/>
      <c r="K111" s="36"/>
      <c r="L111" s="18"/>
      <c r="M111" s="36"/>
      <c r="N111" s="36"/>
      <c r="O111" s="36"/>
      <c r="P111" s="36"/>
      <c r="Q111" s="18"/>
    </row>
    <row r="112" spans="3:17" ht="23.25">
      <c r="C112" s="36"/>
      <c r="D112" s="36"/>
      <c r="E112" s="37"/>
      <c r="F112" s="36"/>
      <c r="G112" s="37"/>
      <c r="H112" s="36"/>
      <c r="I112" s="36"/>
      <c r="J112" s="37"/>
      <c r="K112" s="36"/>
      <c r="L112" s="18"/>
      <c r="M112" s="36"/>
      <c r="N112" s="36"/>
      <c r="O112" s="36"/>
      <c r="P112" s="36"/>
      <c r="Q112" s="18"/>
    </row>
  </sheetData>
  <sheetProtection/>
  <mergeCells count="67">
    <mergeCell ref="B27:B29"/>
    <mergeCell ref="B30:B31"/>
    <mergeCell ref="A9:A18"/>
    <mergeCell ref="G12:G16"/>
    <mergeCell ref="G9:G11"/>
    <mergeCell ref="B9:B18"/>
    <mergeCell ref="D30:D31"/>
    <mergeCell ref="E30:E31"/>
    <mergeCell ref="C27:C29"/>
    <mergeCell ref="D27:D29"/>
    <mergeCell ref="A2:A3"/>
    <mergeCell ref="D2:E2"/>
    <mergeCell ref="C4:C8"/>
    <mergeCell ref="D4:D8"/>
    <mergeCell ref="E4:E8"/>
    <mergeCell ref="A4:A8"/>
    <mergeCell ref="B4:B8"/>
    <mergeCell ref="H9:H11"/>
    <mergeCell ref="G30:G31"/>
    <mergeCell ref="H30:H31"/>
    <mergeCell ref="F28:F29"/>
    <mergeCell ref="G28:G29"/>
    <mergeCell ref="H28:H29"/>
    <mergeCell ref="G23:G25"/>
    <mergeCell ref="H23:H25"/>
    <mergeCell ref="F30:F31"/>
    <mergeCell ref="G19:G22"/>
    <mergeCell ref="A1:P1"/>
    <mergeCell ref="A19:A26"/>
    <mergeCell ref="I2:J2"/>
    <mergeCell ref="H5:H6"/>
    <mergeCell ref="O2:P2"/>
    <mergeCell ref="J23:J25"/>
    <mergeCell ref="F23:F25"/>
    <mergeCell ref="G5:G6"/>
    <mergeCell ref="B19:B26"/>
    <mergeCell ref="F2:F3"/>
    <mergeCell ref="A27:A29"/>
    <mergeCell ref="A30:A31"/>
    <mergeCell ref="F12:F16"/>
    <mergeCell ref="C19:C26"/>
    <mergeCell ref="D19:D26"/>
    <mergeCell ref="E19:E26"/>
    <mergeCell ref="C9:C18"/>
    <mergeCell ref="D9:D18"/>
    <mergeCell ref="E9:E18"/>
    <mergeCell ref="C30:C31"/>
    <mergeCell ref="F5:F6"/>
    <mergeCell ref="F9:F11"/>
    <mergeCell ref="E27:E29"/>
    <mergeCell ref="K2:L2"/>
    <mergeCell ref="I9:I11"/>
    <mergeCell ref="F19:F22"/>
    <mergeCell ref="H12:H16"/>
    <mergeCell ref="J19:J22"/>
    <mergeCell ref="H19:H22"/>
    <mergeCell ref="I19:I22"/>
    <mergeCell ref="J5:J6"/>
    <mergeCell ref="J9:J11"/>
    <mergeCell ref="J30:J31"/>
    <mergeCell ref="I30:I31"/>
    <mergeCell ref="I5:I6"/>
    <mergeCell ref="I23:I25"/>
    <mergeCell ref="I12:I16"/>
    <mergeCell ref="J28:J29"/>
    <mergeCell ref="I28:I29"/>
    <mergeCell ref="J12:J16"/>
  </mergeCells>
  <printOptions horizontalCentered="1"/>
  <pageMargins left="0.2362204724409449" right="0.31496062992125984" top="0.35433070866141736" bottom="0.31496062992125984" header="0.2362204724409449" footer="0.1968503937007874"/>
  <pageSetup fitToHeight="1" fitToWidth="1" horizontalDpi="600" verticalDpi="600" orientation="landscape" paperSize="9" scale="35" r:id="rId1"/>
  <ignoredErrors>
    <ignoredError sqref="B31 B29 G28:H29 G23:H25 G30:H31 B5:B8 B21:B22 B27 G9:H11 G12:H16 B23:B25 G19:H22 B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abSelected="1" zoomScale="40" zoomScaleNormal="40" zoomScaleSheetLayoutView="40" zoomScalePageLayoutView="0" workbookViewId="0" topLeftCell="A1">
      <selection activeCell="A2" sqref="A2:A3"/>
    </sheetView>
  </sheetViews>
  <sheetFormatPr defaultColWidth="9.140625" defaultRowHeight="12.75"/>
  <cols>
    <col min="1" max="1" width="38.57421875" style="7" customWidth="1"/>
    <col min="2" max="2" width="22.00390625" style="7" hidden="1" customWidth="1"/>
    <col min="3" max="3" width="23.00390625" style="8" hidden="1" customWidth="1"/>
    <col min="4" max="4" width="22.28125" style="8" customWidth="1"/>
    <col min="5" max="5" width="21.8515625" style="9" customWidth="1"/>
    <col min="6" max="6" width="100.8515625" style="8" customWidth="1"/>
    <col min="7" max="7" width="22.28125" style="9" hidden="1" customWidth="1"/>
    <col min="8" max="8" width="25.8515625" style="8" hidden="1" customWidth="1"/>
    <col min="9" max="9" width="22.28125" style="8" customWidth="1"/>
    <col min="10" max="10" width="21.8515625" style="9" customWidth="1"/>
    <col min="11" max="11" width="96.421875" style="8" customWidth="1"/>
    <col min="12" max="12" width="43.421875" style="1" hidden="1" customWidth="1"/>
    <col min="13" max="13" width="22.28125" style="8" hidden="1" customWidth="1"/>
    <col min="14" max="14" width="22.7109375" style="8" hidden="1" customWidth="1"/>
    <col min="15" max="15" width="22.28125" style="8" customWidth="1"/>
    <col min="16" max="16" width="21.8515625" style="8" customWidth="1"/>
    <col min="17" max="16384" width="9.140625" style="1" customWidth="1"/>
  </cols>
  <sheetData>
    <row r="1" spans="1:16" ht="52.5" customHeight="1" thickBot="1">
      <c r="A1" s="183" t="s">
        <v>146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5"/>
      <c r="O1" s="185"/>
      <c r="P1" s="186"/>
    </row>
    <row r="2" spans="1:16" ht="52.5" customHeight="1">
      <c r="A2" s="205" t="s">
        <v>0</v>
      </c>
      <c r="B2" s="10">
        <v>1976</v>
      </c>
      <c r="C2" s="10">
        <v>2011</v>
      </c>
      <c r="D2" s="192" t="s">
        <v>23</v>
      </c>
      <c r="E2" s="193"/>
      <c r="F2" s="196" t="s">
        <v>1</v>
      </c>
      <c r="G2" s="10">
        <v>1976</v>
      </c>
      <c r="H2" s="10">
        <v>2011</v>
      </c>
      <c r="I2" s="188" t="s">
        <v>23</v>
      </c>
      <c r="J2" s="189"/>
      <c r="K2" s="157" t="s">
        <v>2</v>
      </c>
      <c r="L2" s="157"/>
      <c r="M2" s="10">
        <v>1976</v>
      </c>
      <c r="N2" s="10">
        <v>2011</v>
      </c>
      <c r="O2" s="192" t="s">
        <v>23</v>
      </c>
      <c r="P2" s="193"/>
    </row>
    <row r="3" spans="1:16" ht="59.25" customHeight="1" thickBot="1">
      <c r="A3" s="206"/>
      <c r="B3" s="78" t="s">
        <v>27</v>
      </c>
      <c r="C3" s="78" t="s">
        <v>27</v>
      </c>
      <c r="D3" s="78" t="s">
        <v>27</v>
      </c>
      <c r="E3" s="79" t="s">
        <v>22</v>
      </c>
      <c r="F3" s="197"/>
      <c r="G3" s="47" t="s">
        <v>27</v>
      </c>
      <c r="H3" s="48" t="s">
        <v>27</v>
      </c>
      <c r="I3" s="47" t="s">
        <v>27</v>
      </c>
      <c r="J3" s="71" t="s">
        <v>22</v>
      </c>
      <c r="K3" s="47">
        <v>1976</v>
      </c>
      <c r="L3" s="49">
        <v>2008</v>
      </c>
      <c r="M3" s="48" t="s">
        <v>27</v>
      </c>
      <c r="N3" s="48" t="s">
        <v>27</v>
      </c>
      <c r="O3" s="48" t="s">
        <v>27</v>
      </c>
      <c r="P3" s="50" t="s">
        <v>28</v>
      </c>
    </row>
    <row r="4" spans="1:16" ht="89.25" customHeight="1">
      <c r="A4" s="210" t="s">
        <v>3</v>
      </c>
      <c r="B4" s="191">
        <f>SUM(G4:G8)</f>
        <v>19764.652299999998</v>
      </c>
      <c r="C4" s="191">
        <f>SUM(H4:H8)</f>
        <v>40611.7482680168</v>
      </c>
      <c r="D4" s="141">
        <f>C4-B4</f>
        <v>20847.095968016805</v>
      </c>
      <c r="E4" s="132">
        <f>C4/B4*100-100</f>
        <v>105.4766643581016</v>
      </c>
      <c r="F4" s="65" t="s">
        <v>4</v>
      </c>
      <c r="G4" s="52">
        <f>M4</f>
        <v>12422.9101</v>
      </c>
      <c r="H4" s="52">
        <f>N4</f>
        <v>21141.973399206003</v>
      </c>
      <c r="I4" s="53">
        <f>H4-G4</f>
        <v>8719.063299206004</v>
      </c>
      <c r="J4" s="75">
        <f>H4/G4*100-100</f>
        <v>70.18535294082184</v>
      </c>
      <c r="K4" s="51" t="s">
        <v>25</v>
      </c>
      <c r="L4" s="52" t="s">
        <v>82</v>
      </c>
      <c r="M4" s="53">
        <v>12422.9101</v>
      </c>
      <c r="N4" s="53">
        <v>21141.973399206003</v>
      </c>
      <c r="O4" s="53">
        <f>N4-M4</f>
        <v>8719.063299206004</v>
      </c>
      <c r="P4" s="54">
        <f>N4/M4*100-100</f>
        <v>70.18535294082184</v>
      </c>
    </row>
    <row r="5" spans="1:16" ht="89.25" customHeight="1">
      <c r="A5" s="211"/>
      <c r="B5" s="207"/>
      <c r="C5" s="207"/>
      <c r="D5" s="208"/>
      <c r="E5" s="209"/>
      <c r="F5" s="152" t="s">
        <v>5</v>
      </c>
      <c r="G5" s="190">
        <f>M5+M6</f>
        <v>3178.2686</v>
      </c>
      <c r="H5" s="190">
        <f>N5+N6</f>
        <v>10696.199054773702</v>
      </c>
      <c r="I5" s="140">
        <f>H5-G5</f>
        <v>7517.930454773703</v>
      </c>
      <c r="J5" s="131">
        <f>H5/G5*100-100</f>
        <v>236.54169615411683</v>
      </c>
      <c r="K5" s="2" t="s">
        <v>30</v>
      </c>
      <c r="L5" s="12" t="s">
        <v>81</v>
      </c>
      <c r="M5" s="19">
        <v>2983.7878</v>
      </c>
      <c r="N5" s="11">
        <v>10368.428599554501</v>
      </c>
      <c r="O5" s="11">
        <f aca="true" t="shared" si="0" ref="O5:O31">N5-M5</f>
        <v>7384.640799554501</v>
      </c>
      <c r="P5" s="55">
        <f aca="true" t="shared" si="1" ref="P5:P31">N5/M5*100-100</f>
        <v>247.49215743674876</v>
      </c>
    </row>
    <row r="6" spans="1:16" ht="89.25" customHeight="1">
      <c r="A6" s="211"/>
      <c r="B6" s="207"/>
      <c r="C6" s="207"/>
      <c r="D6" s="208"/>
      <c r="E6" s="209"/>
      <c r="F6" s="152"/>
      <c r="G6" s="191"/>
      <c r="H6" s="191"/>
      <c r="I6" s="141"/>
      <c r="J6" s="132"/>
      <c r="K6" s="2" t="s">
        <v>31</v>
      </c>
      <c r="L6" s="42" t="s">
        <v>52</v>
      </c>
      <c r="M6" s="19">
        <v>194.4808</v>
      </c>
      <c r="N6" s="11">
        <v>327.7704552192</v>
      </c>
      <c r="O6" s="11">
        <f t="shared" si="0"/>
        <v>133.28965521920003</v>
      </c>
      <c r="P6" s="55">
        <f t="shared" si="1"/>
        <v>68.5361512391969</v>
      </c>
    </row>
    <row r="7" spans="1:16" ht="57.75" customHeight="1">
      <c r="A7" s="211"/>
      <c r="B7" s="207"/>
      <c r="C7" s="207"/>
      <c r="D7" s="208"/>
      <c r="E7" s="209"/>
      <c r="F7" s="66" t="s">
        <v>70</v>
      </c>
      <c r="G7" s="12">
        <f>M7</f>
        <v>875.3112</v>
      </c>
      <c r="H7" s="12">
        <f>N7</f>
        <v>2908.8513241379</v>
      </c>
      <c r="I7" s="19">
        <f>H7-G7</f>
        <v>2033.5401241379</v>
      </c>
      <c r="J7" s="76">
        <f>H7/G7*100-100</f>
        <v>232.32195865172298</v>
      </c>
      <c r="K7" s="2" t="s">
        <v>32</v>
      </c>
      <c r="L7" s="42" t="s">
        <v>71</v>
      </c>
      <c r="M7" s="19">
        <v>875.3112</v>
      </c>
      <c r="N7" s="11">
        <v>2908.8513241379</v>
      </c>
      <c r="O7" s="11">
        <f t="shared" si="0"/>
        <v>2033.5401241379</v>
      </c>
      <c r="P7" s="55">
        <f t="shared" si="1"/>
        <v>232.32195865172298</v>
      </c>
    </row>
    <row r="8" spans="1:16" ht="66.75" customHeight="1">
      <c r="A8" s="211"/>
      <c r="B8" s="207"/>
      <c r="C8" s="207"/>
      <c r="D8" s="208"/>
      <c r="E8" s="209"/>
      <c r="F8" s="66" t="s">
        <v>6</v>
      </c>
      <c r="G8" s="12">
        <f>M8</f>
        <v>3288.1624</v>
      </c>
      <c r="H8" s="12">
        <f>N8</f>
        <v>5864.724489899199</v>
      </c>
      <c r="I8" s="19">
        <f>H8-G8</f>
        <v>2576.5620898991992</v>
      </c>
      <c r="J8" s="76">
        <f>H8/G8*100-100</f>
        <v>78.3587237023086</v>
      </c>
      <c r="K8" s="2" t="s">
        <v>33</v>
      </c>
      <c r="L8" s="42" t="s">
        <v>77</v>
      </c>
      <c r="M8" s="19">
        <v>3288.1624</v>
      </c>
      <c r="N8" s="11">
        <v>5864.724489899199</v>
      </c>
      <c r="O8" s="11">
        <f t="shared" si="0"/>
        <v>2576.5620898991992</v>
      </c>
      <c r="P8" s="55">
        <f t="shared" si="1"/>
        <v>78.3587237023086</v>
      </c>
    </row>
    <row r="9" spans="1:16" ht="44.25" customHeight="1">
      <c r="A9" s="213" t="s">
        <v>7</v>
      </c>
      <c r="B9" s="178">
        <f>SUM(G9:G18)</f>
        <v>251859.4967</v>
      </c>
      <c r="C9" s="178">
        <f>SUM(H9:H18)</f>
        <v>210707.10131495542</v>
      </c>
      <c r="D9" s="179">
        <f>C9-B9</f>
        <v>-41152.39538504457</v>
      </c>
      <c r="E9" s="180">
        <f>C9/B9*100-100</f>
        <v>-16.33942572118407</v>
      </c>
      <c r="F9" s="153" t="s">
        <v>8</v>
      </c>
      <c r="G9" s="161">
        <f>SUM(M9:M11)</f>
        <v>207082.76499999998</v>
      </c>
      <c r="H9" s="161">
        <f>SUM(N9:N11)</f>
        <v>178235.20493038304</v>
      </c>
      <c r="I9" s="145">
        <f>H9-G9</f>
        <v>-28847.560069616942</v>
      </c>
      <c r="J9" s="133">
        <f>H9/G9*100-100</f>
        <v>-13.930449532879734</v>
      </c>
      <c r="K9" s="3" t="s">
        <v>72</v>
      </c>
      <c r="L9" s="43" t="s">
        <v>73</v>
      </c>
      <c r="M9" s="17">
        <v>206425.78999999998</v>
      </c>
      <c r="N9" s="13">
        <v>177334.51110141803</v>
      </c>
      <c r="O9" s="13">
        <f t="shared" si="0"/>
        <v>-29091.27889858195</v>
      </c>
      <c r="P9" s="56">
        <f t="shared" si="1"/>
        <v>-14.092850945892934</v>
      </c>
    </row>
    <row r="10" spans="1:16" ht="44.25" customHeight="1">
      <c r="A10" s="213"/>
      <c r="B10" s="178"/>
      <c r="C10" s="178"/>
      <c r="D10" s="179"/>
      <c r="E10" s="180"/>
      <c r="F10" s="154"/>
      <c r="G10" s="162"/>
      <c r="H10" s="162"/>
      <c r="I10" s="146"/>
      <c r="J10" s="134"/>
      <c r="K10" s="3" t="s">
        <v>41</v>
      </c>
      <c r="L10" s="43" t="s">
        <v>53</v>
      </c>
      <c r="M10" s="17">
        <v>497.188</v>
      </c>
      <c r="N10" s="13">
        <v>900.693828965</v>
      </c>
      <c r="O10" s="13">
        <f t="shared" si="0"/>
        <v>403.505828965</v>
      </c>
      <c r="P10" s="56">
        <f t="shared" si="1"/>
        <v>81.15759611354255</v>
      </c>
    </row>
    <row r="11" spans="1:16" ht="44.25" customHeight="1">
      <c r="A11" s="213"/>
      <c r="B11" s="178"/>
      <c r="C11" s="178"/>
      <c r="D11" s="179"/>
      <c r="E11" s="180"/>
      <c r="F11" s="155"/>
      <c r="G11" s="163"/>
      <c r="H11" s="163"/>
      <c r="I11" s="147"/>
      <c r="J11" s="135"/>
      <c r="K11" s="3" t="s">
        <v>40</v>
      </c>
      <c r="L11" s="43" t="s">
        <v>54</v>
      </c>
      <c r="M11" s="17">
        <v>159.787</v>
      </c>
      <c r="N11" s="13">
        <v>0</v>
      </c>
      <c r="O11" s="13">
        <f t="shared" si="0"/>
        <v>-159.787</v>
      </c>
      <c r="P11" s="56">
        <f t="shared" si="1"/>
        <v>-100</v>
      </c>
    </row>
    <row r="12" spans="1:16" ht="45" customHeight="1">
      <c r="A12" s="213"/>
      <c r="B12" s="178"/>
      <c r="C12" s="178"/>
      <c r="D12" s="179"/>
      <c r="E12" s="180"/>
      <c r="F12" s="174" t="s">
        <v>9</v>
      </c>
      <c r="G12" s="161">
        <f>SUM(M12:M16)</f>
        <v>31877.2882</v>
      </c>
      <c r="H12" s="161">
        <f>SUM(N12:N16)</f>
        <v>21132.26702593237</v>
      </c>
      <c r="I12" s="145">
        <f>H12-G12</f>
        <v>-10745.021174067628</v>
      </c>
      <c r="J12" s="133">
        <f>H12/G12*100-100</f>
        <v>-33.707450604495364</v>
      </c>
      <c r="K12" s="3" t="s">
        <v>39</v>
      </c>
      <c r="L12" s="43" t="s">
        <v>57</v>
      </c>
      <c r="M12" s="17">
        <v>1421.4138</v>
      </c>
      <c r="N12" s="13">
        <v>2209.77707303</v>
      </c>
      <c r="O12" s="13">
        <f>N12-M12</f>
        <v>788.3632730299998</v>
      </c>
      <c r="P12" s="56">
        <f>N12/M12*100-100</f>
        <v>55.46331919881459</v>
      </c>
    </row>
    <row r="13" spans="1:16" ht="44.25" customHeight="1">
      <c r="A13" s="213"/>
      <c r="B13" s="178"/>
      <c r="C13" s="178"/>
      <c r="D13" s="179"/>
      <c r="E13" s="180"/>
      <c r="F13" s="174"/>
      <c r="G13" s="162"/>
      <c r="H13" s="162"/>
      <c r="I13" s="146"/>
      <c r="J13" s="134"/>
      <c r="K13" s="3" t="s">
        <v>38</v>
      </c>
      <c r="L13" s="43" t="s">
        <v>55</v>
      </c>
      <c r="M13" s="17">
        <v>10932.9124</v>
      </c>
      <c r="N13" s="13">
        <v>3736.18339375</v>
      </c>
      <c r="O13" s="13">
        <f t="shared" si="0"/>
        <v>-7196.72900625</v>
      </c>
      <c r="P13" s="56">
        <f t="shared" si="1"/>
        <v>-65.82627522241924</v>
      </c>
    </row>
    <row r="14" spans="1:16" ht="44.25" customHeight="1">
      <c r="A14" s="213"/>
      <c r="B14" s="178"/>
      <c r="C14" s="178"/>
      <c r="D14" s="179"/>
      <c r="E14" s="180"/>
      <c r="F14" s="174"/>
      <c r="G14" s="162"/>
      <c r="H14" s="162"/>
      <c r="I14" s="146"/>
      <c r="J14" s="134"/>
      <c r="K14" s="3" t="s">
        <v>37</v>
      </c>
      <c r="L14" s="43" t="s">
        <v>14</v>
      </c>
      <c r="M14" s="17">
        <v>18442.7046</v>
      </c>
      <c r="N14" s="13">
        <v>14255.3339283</v>
      </c>
      <c r="O14" s="13">
        <f t="shared" si="0"/>
        <v>-4187.3706717000005</v>
      </c>
      <c r="P14" s="56">
        <f t="shared" si="1"/>
        <v>-22.704753790287356</v>
      </c>
    </row>
    <row r="15" spans="1:16" ht="44.25" customHeight="1">
      <c r="A15" s="213"/>
      <c r="B15" s="178"/>
      <c r="C15" s="178"/>
      <c r="D15" s="179"/>
      <c r="E15" s="180"/>
      <c r="F15" s="174"/>
      <c r="G15" s="162"/>
      <c r="H15" s="162"/>
      <c r="I15" s="146"/>
      <c r="J15" s="134"/>
      <c r="K15" s="3" t="s">
        <v>36</v>
      </c>
      <c r="L15" s="43" t="s">
        <v>56</v>
      </c>
      <c r="M15" s="17">
        <v>0</v>
      </c>
      <c r="N15" s="13">
        <v>5.92457800337</v>
      </c>
      <c r="O15" s="13">
        <f t="shared" si="0"/>
        <v>5.92457800337</v>
      </c>
      <c r="P15" s="56" t="s">
        <v>24</v>
      </c>
    </row>
    <row r="16" spans="1:16" ht="44.25" customHeight="1">
      <c r="A16" s="213"/>
      <c r="B16" s="178"/>
      <c r="C16" s="178"/>
      <c r="D16" s="179"/>
      <c r="E16" s="180"/>
      <c r="F16" s="174"/>
      <c r="G16" s="163"/>
      <c r="H16" s="163"/>
      <c r="I16" s="147"/>
      <c r="J16" s="135"/>
      <c r="K16" s="3" t="s">
        <v>69</v>
      </c>
      <c r="L16" s="43" t="s">
        <v>78</v>
      </c>
      <c r="M16" s="17">
        <v>1080.2574</v>
      </c>
      <c r="N16" s="13">
        <v>925.048052849</v>
      </c>
      <c r="O16" s="13">
        <f t="shared" si="0"/>
        <v>-155.20934715099997</v>
      </c>
      <c r="P16" s="56">
        <f t="shared" si="1"/>
        <v>-14.367811518902812</v>
      </c>
    </row>
    <row r="17" spans="1:16" ht="44.25" customHeight="1">
      <c r="A17" s="213"/>
      <c r="B17" s="178"/>
      <c r="C17" s="178"/>
      <c r="D17" s="179"/>
      <c r="E17" s="180"/>
      <c r="F17" s="67" t="s">
        <v>10</v>
      </c>
      <c r="G17" s="13">
        <f>M17</f>
        <v>12899.4435</v>
      </c>
      <c r="H17" s="13">
        <f>N17</f>
        <v>5010.13989028</v>
      </c>
      <c r="I17" s="17">
        <f>H17-G17</f>
        <v>-7889.303609719999</v>
      </c>
      <c r="J17" s="46">
        <f>H17/G17*100-100</f>
        <v>-61.16003073869039</v>
      </c>
      <c r="K17" s="3" t="s">
        <v>35</v>
      </c>
      <c r="L17" s="43" t="s">
        <v>11</v>
      </c>
      <c r="M17" s="17">
        <v>12899.4435</v>
      </c>
      <c r="N17" s="13">
        <v>5010.13989028</v>
      </c>
      <c r="O17" s="13">
        <f t="shared" si="0"/>
        <v>-7889.303609719999</v>
      </c>
      <c r="P17" s="56">
        <f t="shared" si="1"/>
        <v>-61.16003073869039</v>
      </c>
    </row>
    <row r="18" spans="1:16" ht="44.25" customHeight="1">
      <c r="A18" s="213"/>
      <c r="B18" s="178"/>
      <c r="C18" s="178"/>
      <c r="D18" s="179"/>
      <c r="E18" s="180"/>
      <c r="F18" s="68" t="s">
        <v>68</v>
      </c>
      <c r="G18" s="38" t="s">
        <v>24</v>
      </c>
      <c r="H18" s="38">
        <f>N18</f>
        <v>6329.48946836</v>
      </c>
      <c r="I18" s="39" t="s">
        <v>24</v>
      </c>
      <c r="J18" s="72" t="s">
        <v>24</v>
      </c>
      <c r="K18" s="3" t="s">
        <v>34</v>
      </c>
      <c r="L18" s="43" t="s">
        <v>26</v>
      </c>
      <c r="M18" s="17">
        <v>0</v>
      </c>
      <c r="N18" s="13">
        <v>6329.48946836</v>
      </c>
      <c r="O18" s="13">
        <f t="shared" si="0"/>
        <v>6329.48946836</v>
      </c>
      <c r="P18" s="56" t="s">
        <v>24</v>
      </c>
    </row>
    <row r="19" spans="1:16" ht="45" customHeight="1">
      <c r="A19" s="187" t="s">
        <v>12</v>
      </c>
      <c r="B19" s="175">
        <f>SUM(G19:G26)</f>
        <v>93506.09670000001</v>
      </c>
      <c r="C19" s="175">
        <f>SUM(H19:H26)</f>
        <v>109006.38059220147</v>
      </c>
      <c r="D19" s="176">
        <f>C19-B19</f>
        <v>15500.283892201463</v>
      </c>
      <c r="E19" s="177">
        <f>C19/B19*100-100</f>
        <v>16.576762841391783</v>
      </c>
      <c r="F19" s="158" t="s">
        <v>13</v>
      </c>
      <c r="G19" s="168">
        <f>SUM(M19:M22)</f>
        <v>57483.749200000006</v>
      </c>
      <c r="H19" s="168">
        <f>SUM(N19:N22)</f>
        <v>84388.51691842498</v>
      </c>
      <c r="I19" s="142">
        <f>H19-G19</f>
        <v>26904.767718424977</v>
      </c>
      <c r="J19" s="164">
        <f>H19/G19*100-100</f>
        <v>46.80412828470307</v>
      </c>
      <c r="K19" s="4" t="s">
        <v>58</v>
      </c>
      <c r="L19" s="44" t="s">
        <v>59</v>
      </c>
      <c r="M19" s="20">
        <v>5940.3607</v>
      </c>
      <c r="N19" s="14">
        <v>8844.81323452</v>
      </c>
      <c r="O19" s="14">
        <f t="shared" si="0"/>
        <v>2904.452534519999</v>
      </c>
      <c r="P19" s="57">
        <f t="shared" si="1"/>
        <v>48.89353830854074</v>
      </c>
    </row>
    <row r="20" spans="1:16" ht="64.5" customHeight="1">
      <c r="A20" s="187"/>
      <c r="B20" s="175"/>
      <c r="C20" s="175"/>
      <c r="D20" s="176"/>
      <c r="E20" s="177"/>
      <c r="F20" s="159"/>
      <c r="G20" s="169"/>
      <c r="H20" s="169"/>
      <c r="I20" s="143"/>
      <c r="J20" s="165"/>
      <c r="K20" s="4" t="s">
        <v>83</v>
      </c>
      <c r="L20" s="44" t="s">
        <v>60</v>
      </c>
      <c r="M20" s="20">
        <v>44491.0062</v>
      </c>
      <c r="N20" s="14">
        <v>71322.63166736599</v>
      </c>
      <c r="O20" s="14">
        <f>N20-M20</f>
        <v>26831.625467365986</v>
      </c>
      <c r="P20" s="57">
        <f>N20/M20*100-100</f>
        <v>60.307976283453854</v>
      </c>
    </row>
    <row r="21" spans="1:16" ht="44.25" customHeight="1">
      <c r="A21" s="187"/>
      <c r="B21" s="175"/>
      <c r="C21" s="175"/>
      <c r="D21" s="176"/>
      <c r="E21" s="177"/>
      <c r="F21" s="159"/>
      <c r="G21" s="169"/>
      <c r="H21" s="169"/>
      <c r="I21" s="143"/>
      <c r="J21" s="166"/>
      <c r="K21" s="4" t="s">
        <v>42</v>
      </c>
      <c r="L21" s="44" t="s">
        <v>43</v>
      </c>
      <c r="M21" s="20">
        <v>1740.4898</v>
      </c>
      <c r="N21" s="14">
        <v>3539.0579229100003</v>
      </c>
      <c r="O21" s="14">
        <f t="shared" si="0"/>
        <v>1798.5681229100003</v>
      </c>
      <c r="P21" s="57">
        <f t="shared" si="1"/>
        <v>103.33689533314129</v>
      </c>
    </row>
    <row r="22" spans="1:16" ht="44.25" customHeight="1">
      <c r="A22" s="187"/>
      <c r="B22" s="175"/>
      <c r="C22" s="175"/>
      <c r="D22" s="176"/>
      <c r="E22" s="177"/>
      <c r="F22" s="160"/>
      <c r="G22" s="170"/>
      <c r="H22" s="170"/>
      <c r="I22" s="144"/>
      <c r="J22" s="167"/>
      <c r="K22" s="4" t="s">
        <v>44</v>
      </c>
      <c r="L22" s="44" t="s">
        <v>61</v>
      </c>
      <c r="M22" s="20">
        <v>5311.8925</v>
      </c>
      <c r="N22" s="14">
        <v>682.014093629</v>
      </c>
      <c r="O22" s="14">
        <f t="shared" si="0"/>
        <v>-4629.878406371</v>
      </c>
      <c r="P22" s="57">
        <f t="shared" si="1"/>
        <v>-87.16061942840523</v>
      </c>
    </row>
    <row r="23" spans="1:16" ht="44.25" customHeight="1">
      <c r="A23" s="187"/>
      <c r="B23" s="175"/>
      <c r="C23" s="175"/>
      <c r="D23" s="176"/>
      <c r="E23" s="177"/>
      <c r="F23" s="195" t="s">
        <v>15</v>
      </c>
      <c r="G23" s="168">
        <f>SUM(M23:M25)</f>
        <v>28820.526700000002</v>
      </c>
      <c r="H23" s="168">
        <f>SUM(N23:N25)</f>
        <v>17989.596024617997</v>
      </c>
      <c r="I23" s="142">
        <f>H23-G23</f>
        <v>-10830.930675382006</v>
      </c>
      <c r="J23" s="164">
        <f>H23/G23*100-100</f>
        <v>-37.580613248757885</v>
      </c>
      <c r="K23" s="4" t="s">
        <v>45</v>
      </c>
      <c r="L23" s="44" t="s">
        <v>74</v>
      </c>
      <c r="M23" s="20">
        <v>284.4141</v>
      </c>
      <c r="N23" s="14">
        <v>350.911003618</v>
      </c>
      <c r="O23" s="14">
        <f t="shared" si="0"/>
        <v>66.49690361799998</v>
      </c>
      <c r="P23" s="57">
        <f t="shared" si="1"/>
        <v>23.380311882568392</v>
      </c>
    </row>
    <row r="24" spans="1:16" ht="56.25" customHeight="1">
      <c r="A24" s="187"/>
      <c r="B24" s="175"/>
      <c r="C24" s="175"/>
      <c r="D24" s="176"/>
      <c r="E24" s="177"/>
      <c r="F24" s="195"/>
      <c r="G24" s="169"/>
      <c r="H24" s="169"/>
      <c r="I24" s="143"/>
      <c r="J24" s="165"/>
      <c r="K24" s="4" t="s">
        <v>46</v>
      </c>
      <c r="L24" s="44" t="s">
        <v>75</v>
      </c>
      <c r="M24" s="20">
        <v>27696.2385</v>
      </c>
      <c r="N24" s="14">
        <v>16509.3779186</v>
      </c>
      <c r="O24" s="14">
        <f t="shared" si="0"/>
        <v>-11186.8605814</v>
      </c>
      <c r="P24" s="57">
        <f t="shared" si="1"/>
        <v>-40.391263172434044</v>
      </c>
    </row>
    <row r="25" spans="1:16" ht="44.25" customHeight="1">
      <c r="A25" s="187"/>
      <c r="B25" s="175"/>
      <c r="C25" s="175"/>
      <c r="D25" s="176"/>
      <c r="E25" s="177"/>
      <c r="F25" s="195"/>
      <c r="G25" s="170"/>
      <c r="H25" s="170"/>
      <c r="I25" s="144"/>
      <c r="J25" s="194"/>
      <c r="K25" s="4" t="s">
        <v>47</v>
      </c>
      <c r="L25" s="44" t="s">
        <v>62</v>
      </c>
      <c r="M25" s="20">
        <v>839.8741</v>
      </c>
      <c r="N25" s="14">
        <v>1129.3071024</v>
      </c>
      <c r="O25" s="14">
        <f t="shared" si="0"/>
        <v>289.4330024000001</v>
      </c>
      <c r="P25" s="57">
        <f t="shared" si="1"/>
        <v>34.46147492820651</v>
      </c>
    </row>
    <row r="26" spans="1:16" ht="44.25" customHeight="1">
      <c r="A26" s="187"/>
      <c r="B26" s="175"/>
      <c r="C26" s="175"/>
      <c r="D26" s="176"/>
      <c r="E26" s="177"/>
      <c r="F26" s="69" t="s">
        <v>16</v>
      </c>
      <c r="G26" s="33">
        <f>M26</f>
        <v>7201.8208</v>
      </c>
      <c r="H26" s="33">
        <f>N26</f>
        <v>6628.2676491585</v>
      </c>
      <c r="I26" s="20">
        <f>H26-G26</f>
        <v>-573.5531508415006</v>
      </c>
      <c r="J26" s="73">
        <f>H26/G26*100-100</f>
        <v>-7.964001976298846</v>
      </c>
      <c r="K26" s="4" t="s">
        <v>48</v>
      </c>
      <c r="L26" s="44" t="s">
        <v>76</v>
      </c>
      <c r="M26" s="20">
        <v>7201.8208</v>
      </c>
      <c r="N26" s="14">
        <v>6628.2676491585</v>
      </c>
      <c r="O26" s="14">
        <f t="shared" si="0"/>
        <v>-573.5531508415006</v>
      </c>
      <c r="P26" s="57">
        <f t="shared" si="1"/>
        <v>-7.964001976298846</v>
      </c>
    </row>
    <row r="27" spans="1:16" ht="44.25" customHeight="1">
      <c r="A27" s="171" t="s">
        <v>17</v>
      </c>
      <c r="B27" s="212">
        <f>SUM(G27:G29)</f>
        <v>144.6534</v>
      </c>
      <c r="C27" s="212">
        <f>SUM(H27:H29)</f>
        <v>2480.76435305</v>
      </c>
      <c r="D27" s="216">
        <f>C27-B27</f>
        <v>2336.11095305</v>
      </c>
      <c r="E27" s="156">
        <f>C27/B27*100-100</f>
        <v>1614.971340493898</v>
      </c>
      <c r="F27" s="70" t="s">
        <v>18</v>
      </c>
      <c r="G27" s="34">
        <f>M27</f>
        <v>144.6534</v>
      </c>
      <c r="H27" s="15">
        <f>N27</f>
        <v>2480.76435305</v>
      </c>
      <c r="I27" s="21">
        <f>H27-G27</f>
        <v>2336.11095305</v>
      </c>
      <c r="J27" s="77">
        <f>H27/G27*100-100</f>
        <v>1614.971340493898</v>
      </c>
      <c r="K27" s="5" t="s">
        <v>66</v>
      </c>
      <c r="L27" s="15" t="s">
        <v>63</v>
      </c>
      <c r="M27" s="21">
        <v>144.6534</v>
      </c>
      <c r="N27" s="15">
        <v>2480.76435305</v>
      </c>
      <c r="O27" s="15">
        <f t="shared" si="0"/>
        <v>2336.11095305</v>
      </c>
      <c r="P27" s="58">
        <f t="shared" si="1"/>
        <v>1614.971340493898</v>
      </c>
    </row>
    <row r="28" spans="1:16" ht="44.25" customHeight="1">
      <c r="A28" s="171"/>
      <c r="B28" s="212"/>
      <c r="C28" s="212"/>
      <c r="D28" s="216"/>
      <c r="E28" s="156"/>
      <c r="F28" s="199" t="s">
        <v>19</v>
      </c>
      <c r="G28" s="201">
        <f>SUM(M28:M29)</f>
        <v>0</v>
      </c>
      <c r="H28" s="201">
        <f>SUM(N28:N29)</f>
        <v>0</v>
      </c>
      <c r="I28" s="150">
        <f>H28-G28</f>
        <v>0</v>
      </c>
      <c r="J28" s="148">
        <v>0</v>
      </c>
      <c r="K28" s="5" t="s">
        <v>79</v>
      </c>
      <c r="L28" s="15" t="s">
        <v>80</v>
      </c>
      <c r="M28" s="21">
        <v>0</v>
      </c>
      <c r="N28" s="15">
        <v>0</v>
      </c>
      <c r="O28" s="15">
        <f>N28-M28</f>
        <v>0</v>
      </c>
      <c r="P28" s="58" t="s">
        <v>24</v>
      </c>
    </row>
    <row r="29" spans="1:16" ht="45.75" customHeight="1">
      <c r="A29" s="171"/>
      <c r="B29" s="212"/>
      <c r="C29" s="212"/>
      <c r="D29" s="216"/>
      <c r="E29" s="156"/>
      <c r="F29" s="200"/>
      <c r="G29" s="202"/>
      <c r="H29" s="202"/>
      <c r="I29" s="151"/>
      <c r="J29" s="149"/>
      <c r="K29" s="5" t="s">
        <v>49</v>
      </c>
      <c r="L29" s="15" t="s">
        <v>64</v>
      </c>
      <c r="M29" s="21">
        <v>0</v>
      </c>
      <c r="N29" s="15">
        <v>0</v>
      </c>
      <c r="O29" s="15">
        <f t="shared" si="0"/>
        <v>0</v>
      </c>
      <c r="P29" s="58" t="s">
        <v>24</v>
      </c>
    </row>
    <row r="30" spans="1:16" ht="63.75" customHeight="1">
      <c r="A30" s="172" t="s">
        <v>20</v>
      </c>
      <c r="B30" s="181">
        <f>G30</f>
        <v>4963.0169</v>
      </c>
      <c r="C30" s="181">
        <f>H30</f>
        <v>7431.919551139101</v>
      </c>
      <c r="D30" s="214">
        <f>C30-B30</f>
        <v>2468.902651139101</v>
      </c>
      <c r="E30" s="215">
        <f>C30/B30*100-100</f>
        <v>49.746005320656906</v>
      </c>
      <c r="F30" s="203" t="s">
        <v>21</v>
      </c>
      <c r="G30" s="182">
        <f>SUM(M30:M31)</f>
        <v>4963.0169</v>
      </c>
      <c r="H30" s="182">
        <f>SUM(N30:N31)</f>
        <v>7431.919551139101</v>
      </c>
      <c r="I30" s="138">
        <f>H30-G30</f>
        <v>2468.902651139101</v>
      </c>
      <c r="J30" s="136">
        <f>H30/G30*100-100</f>
        <v>49.746005320656906</v>
      </c>
      <c r="K30" s="6" t="s">
        <v>50</v>
      </c>
      <c r="L30" s="45" t="s">
        <v>67</v>
      </c>
      <c r="M30" s="22">
        <v>4071.9368</v>
      </c>
      <c r="N30" s="16">
        <v>6393.992724761</v>
      </c>
      <c r="O30" s="16">
        <f t="shared" si="0"/>
        <v>2322.0559247610004</v>
      </c>
      <c r="P30" s="59">
        <f t="shared" si="1"/>
        <v>57.02583411316701</v>
      </c>
    </row>
    <row r="31" spans="1:16" ht="64.5" customHeight="1" thickBot="1">
      <c r="A31" s="173"/>
      <c r="B31" s="182"/>
      <c r="C31" s="182"/>
      <c r="D31" s="138"/>
      <c r="E31" s="136"/>
      <c r="F31" s="204"/>
      <c r="G31" s="198"/>
      <c r="H31" s="198"/>
      <c r="I31" s="139"/>
      <c r="J31" s="137"/>
      <c r="K31" s="60" t="s">
        <v>51</v>
      </c>
      <c r="L31" s="61" t="s">
        <v>65</v>
      </c>
      <c r="M31" s="62">
        <v>891.0801</v>
      </c>
      <c r="N31" s="63">
        <v>1037.9268263781</v>
      </c>
      <c r="O31" s="63">
        <f t="shared" si="0"/>
        <v>146.84672637810002</v>
      </c>
      <c r="P31" s="64">
        <f t="shared" si="1"/>
        <v>16.47963256929428</v>
      </c>
    </row>
    <row r="32" spans="1:16" ht="24" thickBot="1">
      <c r="A32" s="28" t="s">
        <v>29</v>
      </c>
      <c r="B32" s="23">
        <f>SUM(B4:B31)</f>
        <v>370237.91599999997</v>
      </c>
      <c r="C32" s="32">
        <f>SUM(C4:C30)</f>
        <v>370237.9140793628</v>
      </c>
      <c r="D32" s="29"/>
      <c r="E32" s="74"/>
      <c r="F32" s="25"/>
      <c r="G32" s="23">
        <f>SUM(G4:G31)</f>
        <v>370237.91599999997</v>
      </c>
      <c r="H32" s="23">
        <f>SUM(H4:H31)</f>
        <v>370237.9140793628</v>
      </c>
      <c r="I32" s="24"/>
      <c r="J32" s="31"/>
      <c r="K32" s="25"/>
      <c r="L32" s="26"/>
      <c r="M32" s="23">
        <f>SUM(M4:M31)</f>
        <v>370237.916</v>
      </c>
      <c r="N32" s="30">
        <f>SUM(N4:N31)</f>
        <v>370237.9140793628</v>
      </c>
      <c r="O32" s="27"/>
      <c r="P32" s="31"/>
    </row>
    <row r="34" spans="3:17" ht="23.25">
      <c r="C34" s="36"/>
      <c r="D34" s="36"/>
      <c r="E34" s="37"/>
      <c r="F34" s="35"/>
      <c r="G34" s="37"/>
      <c r="H34" s="35"/>
      <c r="I34" s="36"/>
      <c r="J34" s="37"/>
      <c r="K34" s="40"/>
      <c r="L34" s="18"/>
      <c r="M34" s="80"/>
      <c r="N34" s="36"/>
      <c r="O34" s="36"/>
      <c r="P34" s="36"/>
      <c r="Q34" s="18"/>
    </row>
    <row r="35" spans="3:17" ht="23.25">
      <c r="C35" s="36"/>
      <c r="D35" s="36"/>
      <c r="E35" s="37"/>
      <c r="F35" s="36"/>
      <c r="G35" s="37"/>
      <c r="H35" s="36"/>
      <c r="I35" s="36"/>
      <c r="J35" s="37"/>
      <c r="K35" s="40"/>
      <c r="L35" s="18"/>
      <c r="M35" s="36"/>
      <c r="N35" s="36"/>
      <c r="O35" s="36"/>
      <c r="P35" s="36"/>
      <c r="Q35" s="18"/>
    </row>
    <row r="36" spans="3:17" ht="23.25">
      <c r="C36" s="36"/>
      <c r="D36" s="36"/>
      <c r="E36" s="37"/>
      <c r="F36" s="36"/>
      <c r="G36" s="37"/>
      <c r="H36" s="36"/>
      <c r="I36" s="36"/>
      <c r="J36" s="37"/>
      <c r="K36" s="41"/>
      <c r="L36" s="18"/>
      <c r="M36" s="36"/>
      <c r="N36" s="36"/>
      <c r="O36" s="36"/>
      <c r="P36" s="36"/>
      <c r="Q36" s="18"/>
    </row>
    <row r="37" spans="3:17" ht="23.25">
      <c r="C37" s="36"/>
      <c r="D37" s="36"/>
      <c r="E37" s="37"/>
      <c r="F37" s="36"/>
      <c r="G37" s="37"/>
      <c r="H37" s="36"/>
      <c r="I37" s="36"/>
      <c r="J37" s="37"/>
      <c r="K37" s="36"/>
      <c r="L37" s="18"/>
      <c r="M37" s="36"/>
      <c r="N37" s="36"/>
      <c r="O37" s="36"/>
      <c r="P37" s="36"/>
      <c r="Q37" s="18"/>
    </row>
    <row r="38" spans="3:17" ht="23.25">
      <c r="C38" s="36"/>
      <c r="D38" s="36"/>
      <c r="E38" s="37"/>
      <c r="F38" s="36"/>
      <c r="G38" s="37"/>
      <c r="H38" s="36"/>
      <c r="I38" s="36"/>
      <c r="J38" s="37"/>
      <c r="K38" s="36"/>
      <c r="L38" s="18"/>
      <c r="M38" s="36"/>
      <c r="N38" s="36"/>
      <c r="O38" s="36"/>
      <c r="P38" s="36"/>
      <c r="Q38" s="18"/>
    </row>
    <row r="39" spans="3:17" ht="23.25">
      <c r="C39" s="36"/>
      <c r="D39" s="36"/>
      <c r="E39" s="37"/>
      <c r="F39" s="36"/>
      <c r="G39" s="37"/>
      <c r="H39" s="36"/>
      <c r="I39" s="36"/>
      <c r="J39" s="37"/>
      <c r="K39" s="36"/>
      <c r="L39" s="18"/>
      <c r="M39" s="36"/>
      <c r="N39" s="36"/>
      <c r="O39" s="36"/>
      <c r="P39" s="36"/>
      <c r="Q39" s="18"/>
    </row>
    <row r="40" spans="3:17" ht="23.25">
      <c r="C40" s="36"/>
      <c r="D40" s="36"/>
      <c r="E40" s="37"/>
      <c r="F40" s="36"/>
      <c r="G40" s="37"/>
      <c r="H40" s="36"/>
      <c r="I40" s="36"/>
      <c r="J40" s="37"/>
      <c r="K40" s="36"/>
      <c r="L40" s="18"/>
      <c r="M40" s="36"/>
      <c r="N40" s="36"/>
      <c r="O40" s="36"/>
      <c r="P40" s="36"/>
      <c r="Q40" s="18"/>
    </row>
    <row r="41" spans="3:17" ht="23.25">
      <c r="C41" s="36"/>
      <c r="D41" s="36"/>
      <c r="E41" s="37"/>
      <c r="F41" s="36"/>
      <c r="G41" s="37"/>
      <c r="H41" s="36"/>
      <c r="I41" s="36"/>
      <c r="J41" s="37"/>
      <c r="K41" s="36"/>
      <c r="L41" s="18"/>
      <c r="M41" s="36"/>
      <c r="N41" s="36"/>
      <c r="O41" s="36"/>
      <c r="P41" s="36"/>
      <c r="Q41" s="18"/>
    </row>
    <row r="42" spans="3:17" ht="23.25">
      <c r="C42" s="36"/>
      <c r="D42" s="36"/>
      <c r="E42" s="37"/>
      <c r="F42" s="36"/>
      <c r="G42" s="37"/>
      <c r="H42" s="36"/>
      <c r="I42" s="36"/>
      <c r="J42" s="37"/>
      <c r="K42" s="36"/>
      <c r="L42" s="18"/>
      <c r="M42" s="36"/>
      <c r="N42" s="36"/>
      <c r="O42" s="36"/>
      <c r="P42" s="36"/>
      <c r="Q42" s="18"/>
    </row>
    <row r="43" spans="3:17" ht="23.25">
      <c r="C43" s="36"/>
      <c r="D43" s="36"/>
      <c r="E43" s="37"/>
      <c r="F43" s="36"/>
      <c r="G43" s="37"/>
      <c r="H43" s="36"/>
      <c r="I43" s="36"/>
      <c r="J43" s="37"/>
      <c r="K43" s="36"/>
      <c r="L43" s="18"/>
      <c r="M43" s="36"/>
      <c r="N43" s="36"/>
      <c r="O43" s="36"/>
      <c r="P43" s="36"/>
      <c r="Q43" s="18"/>
    </row>
    <row r="44" spans="3:17" ht="23.25">
      <c r="C44" s="36"/>
      <c r="D44" s="36"/>
      <c r="E44" s="37"/>
      <c r="F44" s="36"/>
      <c r="G44" s="37"/>
      <c r="H44" s="36"/>
      <c r="I44" s="36"/>
      <c r="J44" s="37"/>
      <c r="K44" s="36"/>
      <c r="L44" s="18"/>
      <c r="M44" s="36"/>
      <c r="N44" s="36"/>
      <c r="O44" s="36"/>
      <c r="P44" s="36"/>
      <c r="Q44" s="18"/>
    </row>
    <row r="45" spans="3:17" ht="23.25">
      <c r="C45" s="36"/>
      <c r="D45" s="36"/>
      <c r="E45" s="37"/>
      <c r="F45" s="36"/>
      <c r="G45" s="37"/>
      <c r="H45" s="36"/>
      <c r="I45" s="36"/>
      <c r="J45" s="37"/>
      <c r="K45" s="36"/>
      <c r="L45" s="18"/>
      <c r="M45" s="36"/>
      <c r="N45" s="36"/>
      <c r="O45" s="36"/>
      <c r="P45" s="36"/>
      <c r="Q45" s="18"/>
    </row>
    <row r="46" spans="3:17" ht="23.25">
      <c r="C46" s="36"/>
      <c r="D46" s="36"/>
      <c r="E46" s="37"/>
      <c r="F46" s="36"/>
      <c r="G46" s="37"/>
      <c r="H46" s="36"/>
      <c r="I46" s="36"/>
      <c r="J46" s="37"/>
      <c r="K46" s="36"/>
      <c r="L46" s="18"/>
      <c r="M46" s="36"/>
      <c r="N46" s="36"/>
      <c r="O46" s="36"/>
      <c r="P46" s="36"/>
      <c r="Q46" s="18"/>
    </row>
    <row r="47" spans="3:17" ht="23.25">
      <c r="C47" s="36"/>
      <c r="D47" s="36"/>
      <c r="E47" s="37"/>
      <c r="F47" s="36"/>
      <c r="G47" s="37"/>
      <c r="H47" s="36"/>
      <c r="I47" s="36"/>
      <c r="J47" s="37"/>
      <c r="K47" s="36"/>
      <c r="L47" s="18"/>
      <c r="M47" s="36"/>
      <c r="N47" s="36"/>
      <c r="O47" s="36"/>
      <c r="P47" s="36"/>
      <c r="Q47" s="18"/>
    </row>
    <row r="48" spans="3:17" ht="23.25">
      <c r="C48" s="36"/>
      <c r="D48" s="36"/>
      <c r="E48" s="37"/>
      <c r="F48" s="36"/>
      <c r="G48" s="37"/>
      <c r="H48" s="36"/>
      <c r="I48" s="36"/>
      <c r="J48" s="37"/>
      <c r="K48" s="36"/>
      <c r="L48" s="18"/>
      <c r="M48" s="36"/>
      <c r="N48" s="36"/>
      <c r="O48" s="36"/>
      <c r="P48" s="36"/>
      <c r="Q48" s="18"/>
    </row>
    <row r="49" spans="3:17" ht="23.25">
      <c r="C49" s="36"/>
      <c r="D49" s="36"/>
      <c r="E49" s="37"/>
      <c r="F49" s="36"/>
      <c r="G49" s="37"/>
      <c r="H49" s="36"/>
      <c r="I49" s="36"/>
      <c r="J49" s="37"/>
      <c r="K49" s="36"/>
      <c r="L49" s="18"/>
      <c r="M49" s="36"/>
      <c r="N49" s="36"/>
      <c r="O49" s="36"/>
      <c r="P49" s="36"/>
      <c r="Q49" s="18"/>
    </row>
    <row r="50" spans="3:17" ht="23.25">
      <c r="C50" s="36"/>
      <c r="D50" s="36"/>
      <c r="E50" s="37"/>
      <c r="F50" s="36"/>
      <c r="G50" s="37"/>
      <c r="H50" s="36"/>
      <c r="I50" s="36"/>
      <c r="J50" s="37"/>
      <c r="K50" s="36"/>
      <c r="L50" s="18"/>
      <c r="M50" s="36"/>
      <c r="N50" s="36"/>
      <c r="O50" s="36"/>
      <c r="P50" s="36"/>
      <c r="Q50" s="18"/>
    </row>
    <row r="51" spans="3:17" ht="23.25">
      <c r="C51" s="36"/>
      <c r="D51" s="36"/>
      <c r="E51" s="37"/>
      <c r="F51" s="36"/>
      <c r="G51" s="37"/>
      <c r="H51" s="36"/>
      <c r="I51" s="36"/>
      <c r="J51" s="37"/>
      <c r="K51" s="36"/>
      <c r="L51" s="18"/>
      <c r="M51" s="36"/>
      <c r="N51" s="36"/>
      <c r="O51" s="36"/>
      <c r="P51" s="36"/>
      <c r="Q51" s="18"/>
    </row>
    <row r="52" spans="3:17" ht="23.25">
      <c r="C52" s="36"/>
      <c r="D52" s="36"/>
      <c r="E52" s="37"/>
      <c r="F52" s="36"/>
      <c r="G52" s="37"/>
      <c r="H52" s="36"/>
      <c r="I52" s="36"/>
      <c r="J52" s="37"/>
      <c r="K52" s="36"/>
      <c r="L52" s="18"/>
      <c r="M52" s="36"/>
      <c r="N52" s="36"/>
      <c r="O52" s="36"/>
      <c r="P52" s="36"/>
      <c r="Q52" s="18"/>
    </row>
    <row r="53" spans="3:17" ht="23.25">
      <c r="C53" s="36"/>
      <c r="D53" s="36"/>
      <c r="E53" s="37"/>
      <c r="F53" s="36"/>
      <c r="G53" s="37"/>
      <c r="H53" s="36"/>
      <c r="I53" s="36"/>
      <c r="J53" s="37"/>
      <c r="K53" s="36"/>
      <c r="L53" s="18"/>
      <c r="M53" s="36"/>
      <c r="N53" s="36"/>
      <c r="O53" s="36"/>
      <c r="P53" s="36"/>
      <c r="Q53" s="18"/>
    </row>
    <row r="54" spans="3:17" ht="23.25">
      <c r="C54" s="36"/>
      <c r="D54" s="36"/>
      <c r="E54" s="37"/>
      <c r="F54" s="36"/>
      <c r="G54" s="37"/>
      <c r="H54" s="36"/>
      <c r="I54" s="36"/>
      <c r="J54" s="37"/>
      <c r="K54" s="36"/>
      <c r="L54" s="18"/>
      <c r="M54" s="36"/>
      <c r="N54" s="36"/>
      <c r="O54" s="36"/>
      <c r="P54" s="36"/>
      <c r="Q54" s="18"/>
    </row>
    <row r="55" spans="3:17" ht="23.25">
      <c r="C55" s="36"/>
      <c r="D55" s="36"/>
      <c r="E55" s="37"/>
      <c r="F55" s="36"/>
      <c r="G55" s="37"/>
      <c r="H55" s="36"/>
      <c r="I55" s="36"/>
      <c r="J55" s="37"/>
      <c r="K55" s="36"/>
      <c r="L55" s="18"/>
      <c r="M55" s="36"/>
      <c r="N55" s="36"/>
      <c r="O55" s="36"/>
      <c r="P55" s="36"/>
      <c r="Q55" s="18"/>
    </row>
    <row r="56" spans="3:17" ht="23.25">
      <c r="C56" s="36"/>
      <c r="D56" s="36"/>
      <c r="E56" s="37"/>
      <c r="F56" s="36"/>
      <c r="G56" s="37"/>
      <c r="H56" s="36"/>
      <c r="I56" s="36"/>
      <c r="J56" s="37"/>
      <c r="K56" s="36"/>
      <c r="L56" s="18"/>
      <c r="M56" s="36"/>
      <c r="N56" s="36"/>
      <c r="O56" s="36"/>
      <c r="P56" s="36"/>
      <c r="Q56" s="18"/>
    </row>
    <row r="57" spans="3:17" ht="23.25">
      <c r="C57" s="36"/>
      <c r="D57" s="36"/>
      <c r="E57" s="37"/>
      <c r="F57" s="36"/>
      <c r="G57" s="37"/>
      <c r="H57" s="36"/>
      <c r="I57" s="36"/>
      <c r="J57" s="37"/>
      <c r="K57" s="36"/>
      <c r="L57" s="18"/>
      <c r="M57" s="36"/>
      <c r="N57" s="36"/>
      <c r="O57" s="36"/>
      <c r="P57" s="36"/>
      <c r="Q57" s="18"/>
    </row>
    <row r="58" spans="3:17" ht="23.25">
      <c r="C58" s="36"/>
      <c r="D58" s="36"/>
      <c r="E58" s="37"/>
      <c r="F58" s="36"/>
      <c r="G58" s="37"/>
      <c r="H58" s="36"/>
      <c r="I58" s="36"/>
      <c r="J58" s="37"/>
      <c r="K58" s="36"/>
      <c r="L58" s="18"/>
      <c r="M58" s="36"/>
      <c r="N58" s="36"/>
      <c r="O58" s="36"/>
      <c r="P58" s="36"/>
      <c r="Q58" s="18"/>
    </row>
    <row r="59" spans="3:17" ht="23.25">
      <c r="C59" s="36"/>
      <c r="D59" s="36"/>
      <c r="E59" s="37"/>
      <c r="F59" s="36"/>
      <c r="G59" s="37"/>
      <c r="H59" s="36"/>
      <c r="I59" s="36"/>
      <c r="J59" s="37"/>
      <c r="K59" s="36"/>
      <c r="L59" s="18"/>
      <c r="M59" s="36"/>
      <c r="N59" s="36"/>
      <c r="O59" s="36"/>
      <c r="P59" s="36"/>
      <c r="Q59" s="18"/>
    </row>
    <row r="60" spans="3:17" ht="23.25">
      <c r="C60" s="36"/>
      <c r="D60" s="36"/>
      <c r="E60" s="37"/>
      <c r="F60" s="36"/>
      <c r="G60" s="37"/>
      <c r="H60" s="36"/>
      <c r="I60" s="36"/>
      <c r="J60" s="37"/>
      <c r="K60" s="36"/>
      <c r="L60" s="18"/>
      <c r="M60" s="36"/>
      <c r="N60" s="36"/>
      <c r="O60" s="36"/>
      <c r="P60" s="36"/>
      <c r="Q60" s="18"/>
    </row>
    <row r="61" spans="3:17" ht="23.25">
      <c r="C61" s="36"/>
      <c r="D61" s="36"/>
      <c r="E61" s="37"/>
      <c r="F61" s="36"/>
      <c r="G61" s="37"/>
      <c r="H61" s="36"/>
      <c r="I61" s="36"/>
      <c r="J61" s="37"/>
      <c r="K61" s="36"/>
      <c r="L61" s="18"/>
      <c r="M61" s="36"/>
      <c r="N61" s="36"/>
      <c r="O61" s="36"/>
      <c r="P61" s="36"/>
      <c r="Q61" s="18"/>
    </row>
    <row r="62" spans="3:17" ht="23.25">
      <c r="C62" s="36"/>
      <c r="D62" s="36"/>
      <c r="E62" s="37"/>
      <c r="F62" s="36"/>
      <c r="G62" s="37"/>
      <c r="H62" s="36"/>
      <c r="I62" s="36"/>
      <c r="J62" s="37"/>
      <c r="K62" s="36"/>
      <c r="L62" s="18"/>
      <c r="M62" s="36"/>
      <c r="N62" s="36"/>
      <c r="O62" s="36"/>
      <c r="P62" s="36"/>
      <c r="Q62" s="18"/>
    </row>
    <row r="63" spans="3:17" ht="23.25">
      <c r="C63" s="36"/>
      <c r="D63" s="36"/>
      <c r="E63" s="37"/>
      <c r="F63" s="36"/>
      <c r="G63" s="37"/>
      <c r="H63" s="36"/>
      <c r="I63" s="36"/>
      <c r="J63" s="37"/>
      <c r="K63" s="36"/>
      <c r="L63" s="18"/>
      <c r="M63" s="36"/>
      <c r="N63" s="36"/>
      <c r="O63" s="36"/>
      <c r="P63" s="36"/>
      <c r="Q63" s="18"/>
    </row>
    <row r="64" spans="3:17" ht="23.25">
      <c r="C64" s="36"/>
      <c r="D64" s="36"/>
      <c r="E64" s="37"/>
      <c r="F64" s="36"/>
      <c r="G64" s="37"/>
      <c r="H64" s="36"/>
      <c r="I64" s="36"/>
      <c r="J64" s="37"/>
      <c r="K64" s="36"/>
      <c r="L64" s="18"/>
      <c r="M64" s="36"/>
      <c r="N64" s="36"/>
      <c r="O64" s="36"/>
      <c r="P64" s="36"/>
      <c r="Q64" s="18"/>
    </row>
    <row r="65" spans="3:17" ht="23.25">
      <c r="C65" s="36"/>
      <c r="D65" s="36"/>
      <c r="E65" s="37"/>
      <c r="F65" s="36"/>
      <c r="G65" s="37"/>
      <c r="H65" s="36"/>
      <c r="I65" s="36"/>
      <c r="J65" s="37"/>
      <c r="K65" s="36"/>
      <c r="L65" s="18"/>
      <c r="M65" s="36"/>
      <c r="N65" s="36"/>
      <c r="O65" s="36"/>
      <c r="P65" s="36"/>
      <c r="Q65" s="18"/>
    </row>
    <row r="66" spans="3:17" ht="23.25">
      <c r="C66" s="36"/>
      <c r="D66" s="36"/>
      <c r="E66" s="37"/>
      <c r="F66" s="36"/>
      <c r="G66" s="37"/>
      <c r="H66" s="36"/>
      <c r="I66" s="36"/>
      <c r="J66" s="37"/>
      <c r="K66" s="36"/>
      <c r="L66" s="18"/>
      <c r="M66" s="36"/>
      <c r="N66" s="36"/>
      <c r="O66" s="36"/>
      <c r="P66" s="36"/>
      <c r="Q66" s="18"/>
    </row>
    <row r="67" spans="3:17" ht="23.25">
      <c r="C67" s="36"/>
      <c r="D67" s="36"/>
      <c r="E67" s="37"/>
      <c r="F67" s="36"/>
      <c r="G67" s="37"/>
      <c r="H67" s="36"/>
      <c r="I67" s="36"/>
      <c r="J67" s="37"/>
      <c r="K67" s="36"/>
      <c r="L67" s="18"/>
      <c r="M67" s="36"/>
      <c r="N67" s="36"/>
      <c r="O67" s="36"/>
      <c r="P67" s="36"/>
      <c r="Q67" s="18"/>
    </row>
    <row r="68" spans="3:17" ht="23.25">
      <c r="C68" s="36"/>
      <c r="D68" s="36"/>
      <c r="E68" s="37"/>
      <c r="F68" s="36"/>
      <c r="G68" s="37"/>
      <c r="H68" s="36"/>
      <c r="I68" s="36"/>
      <c r="J68" s="37"/>
      <c r="K68" s="36"/>
      <c r="L68" s="18"/>
      <c r="M68" s="36"/>
      <c r="N68" s="36"/>
      <c r="O68" s="36"/>
      <c r="P68" s="36"/>
      <c r="Q68" s="18"/>
    </row>
    <row r="69" spans="3:17" ht="23.25">
      <c r="C69" s="36"/>
      <c r="D69" s="36"/>
      <c r="E69" s="37"/>
      <c r="F69" s="36"/>
      <c r="G69" s="37"/>
      <c r="H69" s="36"/>
      <c r="I69" s="36"/>
      <c r="J69" s="37"/>
      <c r="K69" s="36"/>
      <c r="L69" s="18"/>
      <c r="M69" s="36"/>
      <c r="N69" s="36"/>
      <c r="O69" s="36"/>
      <c r="P69" s="36"/>
      <c r="Q69" s="18"/>
    </row>
    <row r="70" spans="3:17" ht="23.25">
      <c r="C70" s="36"/>
      <c r="D70" s="36"/>
      <c r="E70" s="37"/>
      <c r="F70" s="36"/>
      <c r="G70" s="37"/>
      <c r="H70" s="36"/>
      <c r="I70" s="36"/>
      <c r="J70" s="37"/>
      <c r="K70" s="36"/>
      <c r="L70" s="18"/>
      <c r="M70" s="36"/>
      <c r="N70" s="36"/>
      <c r="O70" s="36"/>
      <c r="P70" s="36"/>
      <c r="Q70" s="18"/>
    </row>
    <row r="71" spans="3:17" ht="23.25">
      <c r="C71" s="36"/>
      <c r="D71" s="36"/>
      <c r="E71" s="37"/>
      <c r="F71" s="36"/>
      <c r="G71" s="37"/>
      <c r="H71" s="36"/>
      <c r="I71" s="36"/>
      <c r="J71" s="37"/>
      <c r="K71" s="36"/>
      <c r="L71" s="18"/>
      <c r="M71" s="36"/>
      <c r="N71" s="36"/>
      <c r="O71" s="36"/>
      <c r="P71" s="36"/>
      <c r="Q71" s="18"/>
    </row>
    <row r="72" spans="3:17" ht="23.25">
      <c r="C72" s="36"/>
      <c r="D72" s="36"/>
      <c r="E72" s="37"/>
      <c r="F72" s="36"/>
      <c r="G72" s="37"/>
      <c r="H72" s="36"/>
      <c r="I72" s="36"/>
      <c r="J72" s="37"/>
      <c r="K72" s="36"/>
      <c r="L72" s="18"/>
      <c r="M72" s="36"/>
      <c r="N72" s="36"/>
      <c r="O72" s="36"/>
      <c r="P72" s="36"/>
      <c r="Q72" s="18"/>
    </row>
    <row r="73" spans="3:17" ht="23.25">
      <c r="C73" s="36"/>
      <c r="D73" s="36"/>
      <c r="E73" s="37"/>
      <c r="F73" s="36"/>
      <c r="G73" s="37"/>
      <c r="H73" s="36"/>
      <c r="I73" s="36"/>
      <c r="J73" s="37"/>
      <c r="K73" s="36"/>
      <c r="L73" s="18"/>
      <c r="M73" s="36"/>
      <c r="N73" s="36"/>
      <c r="O73" s="36"/>
      <c r="P73" s="36"/>
      <c r="Q73" s="18"/>
    </row>
    <row r="74" spans="3:17" ht="23.25">
      <c r="C74" s="36"/>
      <c r="D74" s="36"/>
      <c r="E74" s="37"/>
      <c r="F74" s="36"/>
      <c r="G74" s="37"/>
      <c r="H74" s="36"/>
      <c r="I74" s="36"/>
      <c r="J74" s="37"/>
      <c r="K74" s="36"/>
      <c r="L74" s="18"/>
      <c r="M74" s="36"/>
      <c r="N74" s="36"/>
      <c r="O74" s="36"/>
      <c r="P74" s="36"/>
      <c r="Q74" s="18"/>
    </row>
    <row r="75" spans="3:17" ht="23.25">
      <c r="C75" s="36"/>
      <c r="D75" s="36"/>
      <c r="E75" s="37"/>
      <c r="F75" s="36"/>
      <c r="G75" s="37"/>
      <c r="H75" s="36"/>
      <c r="I75" s="36"/>
      <c r="J75" s="37"/>
      <c r="K75" s="36"/>
      <c r="L75" s="18"/>
      <c r="M75" s="36"/>
      <c r="N75" s="36"/>
      <c r="O75" s="36"/>
      <c r="P75" s="36"/>
      <c r="Q75" s="18"/>
    </row>
    <row r="76" spans="3:17" ht="23.25">
      <c r="C76" s="36"/>
      <c r="D76" s="36"/>
      <c r="E76" s="37"/>
      <c r="F76" s="36"/>
      <c r="G76" s="37"/>
      <c r="H76" s="36"/>
      <c r="I76" s="36"/>
      <c r="J76" s="37"/>
      <c r="K76" s="36"/>
      <c r="L76" s="18"/>
      <c r="M76" s="36"/>
      <c r="N76" s="36"/>
      <c r="O76" s="36"/>
      <c r="P76" s="36"/>
      <c r="Q76" s="18"/>
    </row>
    <row r="77" spans="3:17" ht="23.25">
      <c r="C77" s="36"/>
      <c r="D77" s="36"/>
      <c r="E77" s="37"/>
      <c r="F77" s="36"/>
      <c r="G77" s="37"/>
      <c r="H77" s="36"/>
      <c r="I77" s="36"/>
      <c r="J77" s="37"/>
      <c r="K77" s="36"/>
      <c r="L77" s="18"/>
      <c r="M77" s="36"/>
      <c r="N77" s="36"/>
      <c r="O77" s="36"/>
      <c r="P77" s="36"/>
      <c r="Q77" s="18"/>
    </row>
    <row r="78" spans="3:17" ht="23.25">
      <c r="C78" s="36"/>
      <c r="D78" s="36"/>
      <c r="E78" s="37"/>
      <c r="F78" s="36"/>
      <c r="G78" s="37"/>
      <c r="H78" s="36"/>
      <c r="I78" s="36"/>
      <c r="J78" s="37"/>
      <c r="K78" s="36"/>
      <c r="L78" s="18"/>
      <c r="M78" s="36"/>
      <c r="N78" s="36"/>
      <c r="O78" s="36"/>
      <c r="P78" s="36"/>
      <c r="Q78" s="18"/>
    </row>
    <row r="79" spans="3:17" ht="23.25">
      <c r="C79" s="36"/>
      <c r="D79" s="36"/>
      <c r="E79" s="37"/>
      <c r="F79" s="36"/>
      <c r="G79" s="37"/>
      <c r="H79" s="36"/>
      <c r="I79" s="36"/>
      <c r="J79" s="37"/>
      <c r="K79" s="36"/>
      <c r="L79" s="18"/>
      <c r="M79" s="36"/>
      <c r="N79" s="36"/>
      <c r="O79" s="36"/>
      <c r="P79" s="36"/>
      <c r="Q79" s="18"/>
    </row>
    <row r="80" spans="3:17" ht="23.25">
      <c r="C80" s="36"/>
      <c r="D80" s="36"/>
      <c r="E80" s="37"/>
      <c r="F80" s="36"/>
      <c r="G80" s="37"/>
      <c r="H80" s="36"/>
      <c r="I80" s="36"/>
      <c r="J80" s="37"/>
      <c r="K80" s="36"/>
      <c r="L80" s="18"/>
      <c r="M80" s="36"/>
      <c r="N80" s="36"/>
      <c r="O80" s="36"/>
      <c r="P80" s="36"/>
      <c r="Q80" s="18"/>
    </row>
    <row r="81" spans="3:17" ht="23.25">
      <c r="C81" s="36"/>
      <c r="D81" s="36"/>
      <c r="E81" s="37"/>
      <c r="F81" s="36"/>
      <c r="G81" s="37"/>
      <c r="H81" s="36"/>
      <c r="I81" s="36"/>
      <c r="J81" s="37"/>
      <c r="K81" s="36"/>
      <c r="L81" s="18"/>
      <c r="M81" s="36"/>
      <c r="N81" s="36"/>
      <c r="O81" s="36"/>
      <c r="P81" s="36"/>
      <c r="Q81" s="18"/>
    </row>
    <row r="82" spans="3:17" ht="23.25">
      <c r="C82" s="36"/>
      <c r="D82" s="36"/>
      <c r="E82" s="37"/>
      <c r="F82" s="36"/>
      <c r="G82" s="37"/>
      <c r="H82" s="36"/>
      <c r="I82" s="36"/>
      <c r="J82" s="37"/>
      <c r="K82" s="36"/>
      <c r="L82" s="18"/>
      <c r="M82" s="36"/>
      <c r="N82" s="36"/>
      <c r="O82" s="36"/>
      <c r="P82" s="36"/>
      <c r="Q82" s="18"/>
    </row>
    <row r="83" spans="3:17" ht="23.25">
      <c r="C83" s="36"/>
      <c r="D83" s="36"/>
      <c r="E83" s="37"/>
      <c r="F83" s="36"/>
      <c r="G83" s="37"/>
      <c r="H83" s="36"/>
      <c r="I83" s="36"/>
      <c r="J83" s="37"/>
      <c r="K83" s="36"/>
      <c r="L83" s="18"/>
      <c r="M83" s="36"/>
      <c r="N83" s="36"/>
      <c r="O83" s="36"/>
      <c r="P83" s="36"/>
      <c r="Q83" s="18"/>
    </row>
    <row r="84" spans="3:17" ht="23.25">
      <c r="C84" s="36"/>
      <c r="D84" s="36"/>
      <c r="E84" s="37"/>
      <c r="F84" s="36"/>
      <c r="G84" s="37"/>
      <c r="H84" s="36"/>
      <c r="I84" s="36"/>
      <c r="J84" s="37"/>
      <c r="K84" s="36"/>
      <c r="L84" s="18"/>
      <c r="M84" s="36"/>
      <c r="N84" s="36"/>
      <c r="O84" s="36"/>
      <c r="P84" s="36"/>
      <c r="Q84" s="18"/>
    </row>
    <row r="85" spans="3:17" ht="23.25">
      <c r="C85" s="36"/>
      <c r="D85" s="36"/>
      <c r="E85" s="37"/>
      <c r="F85" s="36"/>
      <c r="G85" s="37"/>
      <c r="H85" s="36"/>
      <c r="I85" s="36"/>
      <c r="J85" s="37"/>
      <c r="K85" s="36"/>
      <c r="L85" s="18"/>
      <c r="M85" s="36"/>
      <c r="N85" s="36"/>
      <c r="O85" s="36"/>
      <c r="P85" s="36"/>
      <c r="Q85" s="18"/>
    </row>
    <row r="86" spans="3:17" ht="23.25">
      <c r="C86" s="36"/>
      <c r="D86" s="36"/>
      <c r="E86" s="37"/>
      <c r="F86" s="36"/>
      <c r="G86" s="37"/>
      <c r="H86" s="36"/>
      <c r="I86" s="36"/>
      <c r="J86" s="37"/>
      <c r="K86" s="36"/>
      <c r="L86" s="18"/>
      <c r="M86" s="36"/>
      <c r="N86" s="36"/>
      <c r="O86" s="36"/>
      <c r="P86" s="36"/>
      <c r="Q86" s="18"/>
    </row>
    <row r="87" spans="3:17" ht="23.25">
      <c r="C87" s="36"/>
      <c r="D87" s="36"/>
      <c r="E87" s="37"/>
      <c r="F87" s="36"/>
      <c r="G87" s="37"/>
      <c r="H87" s="36"/>
      <c r="I87" s="36"/>
      <c r="J87" s="37"/>
      <c r="K87" s="36"/>
      <c r="L87" s="18"/>
      <c r="M87" s="36"/>
      <c r="N87" s="36"/>
      <c r="O87" s="36"/>
      <c r="P87" s="36"/>
      <c r="Q87" s="18"/>
    </row>
    <row r="88" spans="3:17" ht="23.25">
      <c r="C88" s="36"/>
      <c r="D88" s="36"/>
      <c r="E88" s="37"/>
      <c r="F88" s="36"/>
      <c r="G88" s="37"/>
      <c r="H88" s="36"/>
      <c r="I88" s="36"/>
      <c r="J88" s="37"/>
      <c r="K88" s="36"/>
      <c r="L88" s="18"/>
      <c r="M88" s="36"/>
      <c r="N88" s="36"/>
      <c r="O88" s="36"/>
      <c r="P88" s="36"/>
      <c r="Q88" s="18"/>
    </row>
    <row r="89" spans="3:17" ht="23.25">
      <c r="C89" s="36"/>
      <c r="D89" s="36"/>
      <c r="E89" s="37"/>
      <c r="F89" s="36"/>
      <c r="G89" s="37"/>
      <c r="H89" s="36"/>
      <c r="I89" s="36"/>
      <c r="J89" s="37"/>
      <c r="K89" s="36"/>
      <c r="L89" s="18"/>
      <c r="M89" s="36"/>
      <c r="N89" s="36"/>
      <c r="O89" s="36"/>
      <c r="P89" s="36"/>
      <c r="Q89" s="18"/>
    </row>
    <row r="90" spans="3:17" ht="23.25">
      <c r="C90" s="36"/>
      <c r="D90" s="36"/>
      <c r="E90" s="37"/>
      <c r="F90" s="36"/>
      <c r="G90" s="37"/>
      <c r="H90" s="36"/>
      <c r="I90" s="36"/>
      <c r="J90" s="37"/>
      <c r="K90" s="36"/>
      <c r="L90" s="18"/>
      <c r="M90" s="36"/>
      <c r="N90" s="36"/>
      <c r="O90" s="36"/>
      <c r="P90" s="36"/>
      <c r="Q90" s="18"/>
    </row>
    <row r="91" spans="3:17" ht="23.25">
      <c r="C91" s="36"/>
      <c r="D91" s="36"/>
      <c r="E91" s="37"/>
      <c r="F91" s="36"/>
      <c r="G91" s="37"/>
      <c r="H91" s="36"/>
      <c r="I91" s="36"/>
      <c r="J91" s="37"/>
      <c r="K91" s="36"/>
      <c r="L91" s="18"/>
      <c r="M91" s="36"/>
      <c r="N91" s="36"/>
      <c r="O91" s="36"/>
      <c r="P91" s="36"/>
      <c r="Q91" s="18"/>
    </row>
    <row r="92" spans="3:17" ht="23.25">
      <c r="C92" s="36"/>
      <c r="D92" s="36"/>
      <c r="E92" s="37"/>
      <c r="F92" s="36"/>
      <c r="G92" s="37"/>
      <c r="H92" s="36"/>
      <c r="I92" s="36"/>
      <c r="J92" s="37"/>
      <c r="K92" s="36"/>
      <c r="L92" s="18"/>
      <c r="M92" s="36"/>
      <c r="N92" s="36"/>
      <c r="O92" s="36"/>
      <c r="P92" s="36"/>
      <c r="Q92" s="18"/>
    </row>
    <row r="93" spans="3:17" ht="23.25">
      <c r="C93" s="36"/>
      <c r="D93" s="36"/>
      <c r="E93" s="37"/>
      <c r="F93" s="36"/>
      <c r="G93" s="37"/>
      <c r="H93" s="36"/>
      <c r="I93" s="36"/>
      <c r="J93" s="37"/>
      <c r="K93" s="36"/>
      <c r="L93" s="18"/>
      <c r="M93" s="36"/>
      <c r="N93" s="36"/>
      <c r="O93" s="36"/>
      <c r="P93" s="36"/>
      <c r="Q93" s="18"/>
    </row>
    <row r="94" spans="3:17" ht="23.25">
      <c r="C94" s="36"/>
      <c r="D94" s="36"/>
      <c r="E94" s="37"/>
      <c r="F94" s="36"/>
      <c r="G94" s="37"/>
      <c r="H94" s="36"/>
      <c r="I94" s="36"/>
      <c r="J94" s="37"/>
      <c r="K94" s="36"/>
      <c r="L94" s="18"/>
      <c r="M94" s="36"/>
      <c r="N94" s="36"/>
      <c r="O94" s="36"/>
      <c r="P94" s="36"/>
      <c r="Q94" s="18"/>
    </row>
    <row r="95" spans="3:17" ht="23.25">
      <c r="C95" s="36"/>
      <c r="D95" s="36"/>
      <c r="E95" s="37"/>
      <c r="F95" s="36"/>
      <c r="G95" s="37"/>
      <c r="H95" s="36"/>
      <c r="I95" s="36"/>
      <c r="J95" s="37"/>
      <c r="K95" s="36"/>
      <c r="L95" s="18"/>
      <c r="M95" s="36"/>
      <c r="N95" s="36"/>
      <c r="O95" s="36"/>
      <c r="P95" s="36"/>
      <c r="Q95" s="18"/>
    </row>
    <row r="96" spans="3:17" ht="23.25">
      <c r="C96" s="36"/>
      <c r="D96" s="36"/>
      <c r="E96" s="37"/>
      <c r="F96" s="36"/>
      <c r="G96" s="37"/>
      <c r="H96" s="36"/>
      <c r="I96" s="36"/>
      <c r="J96" s="37"/>
      <c r="K96" s="36"/>
      <c r="L96" s="18"/>
      <c r="M96" s="36"/>
      <c r="N96" s="36"/>
      <c r="O96" s="36"/>
      <c r="P96" s="36"/>
      <c r="Q96" s="18"/>
    </row>
    <row r="97" spans="3:17" ht="23.25">
      <c r="C97" s="36"/>
      <c r="D97" s="36"/>
      <c r="E97" s="37"/>
      <c r="F97" s="36"/>
      <c r="G97" s="37"/>
      <c r="H97" s="36"/>
      <c r="I97" s="36"/>
      <c r="J97" s="37"/>
      <c r="K97" s="36"/>
      <c r="L97" s="18"/>
      <c r="M97" s="36"/>
      <c r="N97" s="36"/>
      <c r="O97" s="36"/>
      <c r="P97" s="36"/>
      <c r="Q97" s="18"/>
    </row>
    <row r="98" spans="3:17" ht="23.25">
      <c r="C98" s="36"/>
      <c r="D98" s="36"/>
      <c r="E98" s="37"/>
      <c r="F98" s="36"/>
      <c r="G98" s="37"/>
      <c r="H98" s="36"/>
      <c r="I98" s="36"/>
      <c r="J98" s="37"/>
      <c r="K98" s="36"/>
      <c r="L98" s="18"/>
      <c r="M98" s="36"/>
      <c r="N98" s="36"/>
      <c r="O98" s="36"/>
      <c r="P98" s="36"/>
      <c r="Q98" s="18"/>
    </row>
    <row r="99" spans="3:17" ht="23.25">
      <c r="C99" s="36"/>
      <c r="D99" s="36"/>
      <c r="E99" s="37"/>
      <c r="F99" s="36"/>
      <c r="G99" s="37"/>
      <c r="H99" s="36"/>
      <c r="I99" s="36"/>
      <c r="J99" s="37"/>
      <c r="K99" s="36"/>
      <c r="L99" s="18"/>
      <c r="M99" s="36"/>
      <c r="N99" s="36"/>
      <c r="O99" s="36"/>
      <c r="P99" s="36"/>
      <c r="Q99" s="18"/>
    </row>
    <row r="100" spans="3:17" ht="23.25">
      <c r="C100" s="36"/>
      <c r="D100" s="36"/>
      <c r="E100" s="37"/>
      <c r="F100" s="36"/>
      <c r="G100" s="37"/>
      <c r="H100" s="36"/>
      <c r="I100" s="36"/>
      <c r="J100" s="37"/>
      <c r="K100" s="36"/>
      <c r="L100" s="18"/>
      <c r="M100" s="36"/>
      <c r="N100" s="36"/>
      <c r="O100" s="36"/>
      <c r="P100" s="36"/>
      <c r="Q100" s="18"/>
    </row>
    <row r="101" spans="3:17" ht="23.25">
      <c r="C101" s="36"/>
      <c r="D101" s="36"/>
      <c r="E101" s="37"/>
      <c r="F101" s="36"/>
      <c r="G101" s="37"/>
      <c r="H101" s="36"/>
      <c r="I101" s="36"/>
      <c r="J101" s="37"/>
      <c r="K101" s="36"/>
      <c r="L101" s="18"/>
      <c r="M101" s="36"/>
      <c r="N101" s="36"/>
      <c r="O101" s="36"/>
      <c r="P101" s="36"/>
      <c r="Q101" s="18"/>
    </row>
    <row r="102" spans="3:17" ht="23.25">
      <c r="C102" s="36"/>
      <c r="D102" s="36"/>
      <c r="E102" s="37"/>
      <c r="F102" s="36"/>
      <c r="G102" s="37"/>
      <c r="H102" s="36"/>
      <c r="I102" s="36"/>
      <c r="J102" s="37"/>
      <c r="K102" s="36"/>
      <c r="L102" s="18"/>
      <c r="M102" s="36"/>
      <c r="N102" s="36"/>
      <c r="O102" s="36"/>
      <c r="P102" s="36"/>
      <c r="Q102" s="18"/>
    </row>
    <row r="103" spans="3:17" ht="23.25">
      <c r="C103" s="36"/>
      <c r="D103" s="36"/>
      <c r="E103" s="37"/>
      <c r="F103" s="36"/>
      <c r="G103" s="37"/>
      <c r="H103" s="36"/>
      <c r="I103" s="36"/>
      <c r="J103" s="37"/>
      <c r="K103" s="36"/>
      <c r="L103" s="18"/>
      <c r="M103" s="36"/>
      <c r="N103" s="36"/>
      <c r="O103" s="36"/>
      <c r="P103" s="36"/>
      <c r="Q103" s="18"/>
    </row>
    <row r="104" spans="3:17" ht="23.25">
      <c r="C104" s="36"/>
      <c r="D104" s="36"/>
      <c r="E104" s="37"/>
      <c r="F104" s="36"/>
      <c r="G104" s="37"/>
      <c r="H104" s="36"/>
      <c r="I104" s="36"/>
      <c r="J104" s="37"/>
      <c r="K104" s="36"/>
      <c r="L104" s="18"/>
      <c r="M104" s="36"/>
      <c r="N104" s="36"/>
      <c r="O104" s="36"/>
      <c r="P104" s="36"/>
      <c r="Q104" s="18"/>
    </row>
    <row r="105" spans="3:17" ht="23.25">
      <c r="C105" s="36"/>
      <c r="D105" s="36"/>
      <c r="E105" s="37"/>
      <c r="F105" s="36"/>
      <c r="G105" s="37"/>
      <c r="H105" s="36"/>
      <c r="I105" s="36"/>
      <c r="J105" s="37"/>
      <c r="K105" s="36"/>
      <c r="L105" s="18"/>
      <c r="M105" s="36"/>
      <c r="N105" s="36"/>
      <c r="O105" s="36"/>
      <c r="P105" s="36"/>
      <c r="Q105" s="18"/>
    </row>
    <row r="106" spans="3:17" ht="23.25">
      <c r="C106" s="36"/>
      <c r="D106" s="36"/>
      <c r="E106" s="37"/>
      <c r="F106" s="36"/>
      <c r="G106" s="37"/>
      <c r="H106" s="36"/>
      <c r="I106" s="36"/>
      <c r="J106" s="37"/>
      <c r="K106" s="36"/>
      <c r="L106" s="18"/>
      <c r="M106" s="36"/>
      <c r="N106" s="36"/>
      <c r="O106" s="36"/>
      <c r="P106" s="36"/>
      <c r="Q106" s="18"/>
    </row>
    <row r="107" spans="3:17" ht="23.25">
      <c r="C107" s="36"/>
      <c r="D107" s="36"/>
      <c r="E107" s="37"/>
      <c r="F107" s="36"/>
      <c r="G107" s="37"/>
      <c r="H107" s="36"/>
      <c r="I107" s="36"/>
      <c r="J107" s="37"/>
      <c r="K107" s="36"/>
      <c r="L107" s="18"/>
      <c r="M107" s="36"/>
      <c r="N107" s="36"/>
      <c r="O107" s="36"/>
      <c r="P107" s="36"/>
      <c r="Q107" s="18"/>
    </row>
    <row r="108" spans="3:17" ht="23.25">
      <c r="C108" s="36"/>
      <c r="D108" s="36"/>
      <c r="E108" s="37"/>
      <c r="F108" s="36"/>
      <c r="G108" s="37"/>
      <c r="H108" s="36"/>
      <c r="I108" s="36"/>
      <c r="J108" s="37"/>
      <c r="K108" s="36"/>
      <c r="L108" s="18"/>
      <c r="M108" s="36"/>
      <c r="N108" s="36"/>
      <c r="O108" s="36"/>
      <c r="P108" s="36"/>
      <c r="Q108" s="18"/>
    </row>
    <row r="109" spans="3:17" ht="23.25">
      <c r="C109" s="36"/>
      <c r="D109" s="36"/>
      <c r="E109" s="37"/>
      <c r="F109" s="36"/>
      <c r="G109" s="37"/>
      <c r="H109" s="36"/>
      <c r="I109" s="36"/>
      <c r="J109" s="37"/>
      <c r="K109" s="36"/>
      <c r="L109" s="18"/>
      <c r="M109" s="36"/>
      <c r="N109" s="36"/>
      <c r="O109" s="36"/>
      <c r="P109" s="36"/>
      <c r="Q109" s="18"/>
    </row>
    <row r="110" spans="3:17" ht="23.25">
      <c r="C110" s="36"/>
      <c r="D110" s="36"/>
      <c r="E110" s="37"/>
      <c r="F110" s="36"/>
      <c r="G110" s="37"/>
      <c r="H110" s="36"/>
      <c r="I110" s="36"/>
      <c r="J110" s="37"/>
      <c r="K110" s="36"/>
      <c r="L110" s="18"/>
      <c r="M110" s="36"/>
      <c r="N110" s="36"/>
      <c r="O110" s="36"/>
      <c r="P110" s="36"/>
      <c r="Q110" s="18"/>
    </row>
    <row r="111" spans="3:17" ht="23.25">
      <c r="C111" s="36"/>
      <c r="D111" s="36"/>
      <c r="E111" s="37"/>
      <c r="F111" s="36"/>
      <c r="G111" s="37"/>
      <c r="H111" s="36"/>
      <c r="I111" s="36"/>
      <c r="J111" s="37"/>
      <c r="K111" s="36"/>
      <c r="L111" s="18"/>
      <c r="M111" s="36"/>
      <c r="N111" s="36"/>
      <c r="O111" s="36"/>
      <c r="P111" s="36"/>
      <c r="Q111" s="18"/>
    </row>
    <row r="112" spans="3:17" ht="23.25">
      <c r="C112" s="36"/>
      <c r="D112" s="36"/>
      <c r="E112" s="37"/>
      <c r="F112" s="36"/>
      <c r="G112" s="37"/>
      <c r="H112" s="36"/>
      <c r="I112" s="36"/>
      <c r="J112" s="37"/>
      <c r="K112" s="36"/>
      <c r="L112" s="18"/>
      <c r="M112" s="36"/>
      <c r="N112" s="36"/>
      <c r="O112" s="36"/>
      <c r="P112" s="36"/>
      <c r="Q112" s="18"/>
    </row>
  </sheetData>
  <sheetProtection/>
  <mergeCells count="67">
    <mergeCell ref="A1:P1"/>
    <mergeCell ref="A2:A3"/>
    <mergeCell ref="D2:E2"/>
    <mergeCell ref="F2:F3"/>
    <mergeCell ref="I2:J2"/>
    <mergeCell ref="K2:L2"/>
    <mergeCell ref="O2:P2"/>
    <mergeCell ref="A4:A8"/>
    <mergeCell ref="B4:B8"/>
    <mergeCell ref="C4:C8"/>
    <mergeCell ref="D4:D8"/>
    <mergeCell ref="E4:E8"/>
    <mergeCell ref="F5:F6"/>
    <mergeCell ref="G5:G6"/>
    <mergeCell ref="H5:H6"/>
    <mergeCell ref="I5:I6"/>
    <mergeCell ref="J5:J6"/>
    <mergeCell ref="A9:A18"/>
    <mergeCell ref="B9:B18"/>
    <mergeCell ref="C9:C18"/>
    <mergeCell ref="D9:D18"/>
    <mergeCell ref="E9:E18"/>
    <mergeCell ref="F9:F11"/>
    <mergeCell ref="G9:G11"/>
    <mergeCell ref="H9:H11"/>
    <mergeCell ref="I9:I11"/>
    <mergeCell ref="J9:J11"/>
    <mergeCell ref="F12:F16"/>
    <mergeCell ref="G12:G16"/>
    <mergeCell ref="H12:H16"/>
    <mergeCell ref="I12:I16"/>
    <mergeCell ref="J12:J16"/>
    <mergeCell ref="A19:A26"/>
    <mergeCell ref="B19:B26"/>
    <mergeCell ref="C19:C26"/>
    <mergeCell ref="D19:D26"/>
    <mergeCell ref="E19:E26"/>
    <mergeCell ref="F19:F22"/>
    <mergeCell ref="G19:G22"/>
    <mergeCell ref="H19:H22"/>
    <mergeCell ref="I19:I22"/>
    <mergeCell ref="J19:J22"/>
    <mergeCell ref="F23:F25"/>
    <mergeCell ref="G23:G25"/>
    <mergeCell ref="H23:H25"/>
    <mergeCell ref="I23:I25"/>
    <mergeCell ref="J23:J25"/>
    <mergeCell ref="A27:A29"/>
    <mergeCell ref="B27:B29"/>
    <mergeCell ref="C27:C29"/>
    <mergeCell ref="D27:D29"/>
    <mergeCell ref="E27:E29"/>
    <mergeCell ref="F28:F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G28:G29"/>
    <mergeCell ref="H28:H29"/>
    <mergeCell ref="I28:I29"/>
    <mergeCell ref="J28:J29"/>
  </mergeCells>
  <printOptions horizontalCentered="1"/>
  <pageMargins left="0.2362204724409449" right="0.31496062992125984" top="0.35433070866141736" bottom="0.31496062992125984" header="0.2362204724409449" footer="0.1968503937007874"/>
  <pageSetup fitToHeight="1" fitToWidth="1" horizontalDpi="600" verticalDpi="600" orientation="landscape" paperSize="9" scale="35" r:id="rId1"/>
  <ignoredErrors>
    <ignoredError sqref="G9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Masi Sara</cp:lastModifiedBy>
  <cp:lastPrinted>2010-12-27T10:06:24Z</cp:lastPrinted>
  <dcterms:created xsi:type="dcterms:W3CDTF">2007-07-11T09:18:36Z</dcterms:created>
  <dcterms:modified xsi:type="dcterms:W3CDTF">2014-01-20T15:18:06Z</dcterms:modified>
  <cp:category/>
  <cp:version/>
  <cp:contentType/>
  <cp:contentStatus/>
</cp:coreProperties>
</file>